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Onlinebuchungsprogramm" sheetId="1" r:id="rId1"/>
  </sheets>
  <definedNames>
    <definedName name="_xlnm.Print_Titles" localSheetId="0">'Onlinebuchungsprogramm'!$1:$12</definedName>
    <definedName name="Z_188AC541_C495_433D_80F7_654B14C13B68_.wvu.PrintArea" localSheetId="0" hidden="1">'Onlinebuchungsprogramm'!$B$1:$X$102</definedName>
    <definedName name="Z_87F13FA0_E52D_11D3_978E_A2CC23785579_.wvu.PrintArea" localSheetId="0" hidden="1">'Onlinebuchungsprogramm'!$B$1:$X$102</definedName>
  </definedNames>
  <calcPr fullCalcOnLoad="1"/>
</workbook>
</file>

<file path=xl/sharedStrings.xml><?xml version="1.0" encoding="utf-8"?>
<sst xmlns="http://schemas.openxmlformats.org/spreadsheetml/2006/main" count="91" uniqueCount="91">
  <si>
    <t>Energy Zürich</t>
  </si>
  <si>
    <t>Grischa</t>
  </si>
  <si>
    <t>Basilisk</t>
  </si>
  <si>
    <t>Pilatus</t>
  </si>
  <si>
    <t>Radio 24</t>
  </si>
  <si>
    <t>Zürisee</t>
  </si>
  <si>
    <t>Munot</t>
  </si>
  <si>
    <t>Rottu</t>
  </si>
  <si>
    <t>Canal 3 f</t>
  </si>
  <si>
    <t>Lausanne FM</t>
  </si>
  <si>
    <t>RTN</t>
  </si>
  <si>
    <t>Mo</t>
  </si>
  <si>
    <t>Di</t>
  </si>
  <si>
    <t>Mi</t>
  </si>
  <si>
    <t>Do</t>
  </si>
  <si>
    <t>Fr</t>
  </si>
  <si>
    <t>Sa</t>
  </si>
  <si>
    <t>So</t>
  </si>
  <si>
    <t>Anzahl 
Schaltungen</t>
  </si>
  <si>
    <t>Freespace</t>
  </si>
  <si>
    <t>verrechnete
Total-Sek</t>
  </si>
  <si>
    <t>CHF/Preis</t>
  </si>
  <si>
    <t>Rabatt</t>
  </si>
  <si>
    <t>Netto</t>
  </si>
  <si>
    <t>Kosten netto/
netto</t>
  </si>
  <si>
    <t>u</t>
  </si>
  <si>
    <t>Pool JPA CityPlus (6)</t>
  </si>
  <si>
    <t>Chablais, Rhône, RTN, Fréq. Jura, Jura Bernois, Fribourg</t>
  </si>
  <si>
    <t>Total netto/netto</t>
  </si>
  <si>
    <t>Legende:</t>
  </si>
  <si>
    <t>Canal 3 d</t>
  </si>
  <si>
    <t>Sender / Pool</t>
  </si>
  <si>
    <t>BK</t>
  </si>
  <si>
    <t>Radio 1</t>
  </si>
  <si>
    <t>Ticino Svizzero</t>
  </si>
  <si>
    <t>Fiume Ticino, r3iii</t>
  </si>
  <si>
    <t>Modul Mittelland</t>
  </si>
  <si>
    <t>OstPool</t>
  </si>
  <si>
    <t>Freiburg d</t>
  </si>
  <si>
    <t>Radio 105</t>
  </si>
  <si>
    <t>Pool Yes FM/Rouge FM</t>
  </si>
  <si>
    <t>Yes, Rouge</t>
  </si>
  <si>
    <t>Argovia, Radio 32</t>
  </si>
  <si>
    <t>FM1, FM1 Melody, toxic.fm</t>
  </si>
  <si>
    <t>Canal 3 bilingue</t>
  </si>
  <si>
    <t>Kombi Zentralschweiz</t>
  </si>
  <si>
    <t>Onlinebuchungsprogramm</t>
  </si>
  <si>
    <t>Beispielswoche</t>
  </si>
  <si>
    <t>Spotanzahl bestimmen</t>
  </si>
  <si>
    <t>Sekundenlänge bestimmen</t>
  </si>
  <si>
    <t>Mengenrabatt</t>
  </si>
  <si>
    <t>ab 200 Sek = 2%</t>
  </si>
  <si>
    <t>ab 500 Sek = 5%</t>
  </si>
  <si>
    <t>ab 1000 Sek = 8%</t>
  </si>
  <si>
    <t>ab 1500 Sek = 10 % usw</t>
  </si>
  <si>
    <t xml:space="preserve">Argovia </t>
  </si>
  <si>
    <t>BEO</t>
  </si>
  <si>
    <t>BERN1</t>
  </si>
  <si>
    <t xml:space="preserve">Central  </t>
  </si>
  <si>
    <t>Energy Basel</t>
  </si>
  <si>
    <t>Energy Bern</t>
  </si>
  <si>
    <t>Energy National</t>
  </si>
  <si>
    <t>Energy Basel, Energy Bern, Energy Zürich</t>
  </si>
  <si>
    <t xml:space="preserve">FM1 </t>
  </si>
  <si>
    <t>neo1</t>
  </si>
  <si>
    <t>Radio 32</t>
  </si>
  <si>
    <t>Radio Liechtenstein</t>
  </si>
  <si>
    <t xml:space="preserve">Sunshine  </t>
  </si>
  <si>
    <t xml:space="preserve">TOP  </t>
  </si>
  <si>
    <t>Canal 3 d+f</t>
  </si>
  <si>
    <t>Central, Sunshine</t>
  </si>
  <si>
    <t>RadioKombiSchweiz</t>
  </si>
  <si>
    <t>BEO, neo1, Grischa, Rottu, SMHR</t>
  </si>
  <si>
    <t>Tourismus Pool</t>
  </si>
  <si>
    <t>BEO, Central, Grischa, Rottu</t>
  </si>
  <si>
    <t>City Power 4</t>
  </si>
  <si>
    <t>LFM, One FM, NRJ, Nostalgie</t>
  </si>
  <si>
    <t xml:space="preserve">Fiume Ticino </t>
  </si>
  <si>
    <t>r3iii</t>
  </si>
  <si>
    <t xml:space="preserve">Chablais </t>
  </si>
  <si>
    <t>Fribourg f</t>
  </si>
  <si>
    <t>RFJ</t>
  </si>
  <si>
    <t>RJB</t>
  </si>
  <si>
    <t>Rhône FM</t>
  </si>
  <si>
    <t>Rouge FM</t>
  </si>
  <si>
    <t>Yes FM</t>
  </si>
  <si>
    <t>Bitte füllen Sie die Anzahl Spots pro Tag in die Beispielswoche - nur bei den Sender und Pools die Sie buchen möchten - und bestimmen Sie Ihre gewünschte Sekundenlänge, Standarteinstellung ist 15 Sekunden. Der Mengenrabatt bleibt bei 2%. Die Preisbasis besteht aus den Durchschnittspreisen 2014, Mo-Fr 06:00-18:59 Uhr</t>
  </si>
  <si>
    <t>D-CH</t>
  </si>
  <si>
    <t>W-CH</t>
  </si>
  <si>
    <t>I-CH</t>
  </si>
  <si>
    <t>Kontakt: info@mediaprogmbh.ch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</si>
</sst>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CHF&quot;\ #,##0_);\(&quot;CHF&quot;\ #,##0\)"/>
    <numFmt numFmtId="177" formatCode="&quot;CHF&quot;\ #,##0_);[Red]\(&quot;CHF&quot;\ #,##0\)"/>
    <numFmt numFmtId="178" formatCode="&quot;CHF&quot;\ #,##0.00_);\(&quot;CHF&quot;\ #,##0.00\)"/>
    <numFmt numFmtId="179" formatCode="&quot;CHF&quot;\ #,##0.00_);[Red]\(&quot;CHF&quot;\ #,##0.00\)"/>
    <numFmt numFmtId="180" formatCode="_(&quot;CHF&quot;\ * #,##0_);_(&quot;CHF&quot;\ * \(#,##0\);_(&quot;CHF&quot;\ * &quot;-&quot;_);_(@_)"/>
    <numFmt numFmtId="181" formatCode="_(* #,##0_);_(* \(#,##0\);_(* &quot;-&quot;_);_(@_)"/>
    <numFmt numFmtId="182" formatCode="_(&quot;CHF&quot;\ * #,##0.00_);_(&quot;CHF&quot;\ * \(#,##0.00\);_(&quot;CHF&quot;\ * &quot;-&quot;??_);_(@_)"/>
    <numFmt numFmtId="183" formatCode="_(* #,##0.00_);_(* \(#,##0.00\);_(* &quot;-&quot;??_);_(@_)"/>
    <numFmt numFmtId="184" formatCode="&quot;CHF&quot;\ #,##0;\-&quot;CHF&quot;\ #,##0"/>
    <numFmt numFmtId="185" formatCode="&quot;CHF&quot;\ #,##0;[Red]\-&quot;CHF&quot;\ #,##0"/>
    <numFmt numFmtId="186" formatCode="&quot;CHF&quot;\ #,##0.00;\-&quot;CHF&quot;\ #,##0.00"/>
    <numFmt numFmtId="187" formatCode="&quot;CHF&quot;\ #,##0.00;[Red]\-&quot;CHF&quot;\ #,##0.00"/>
    <numFmt numFmtId="188" formatCode="_-&quot;CHF&quot;\ * #,##0_-;\-&quot;CHF&quot;\ * #,##0_-;_-&quot;CHF&quot;\ * &quot;-&quot;_-;_-@_-"/>
    <numFmt numFmtId="189" formatCode="_-* #,##0_-;\-* #,##0_-;_-* &quot;-&quot;_-;_-@_-"/>
    <numFmt numFmtId="190" formatCode="_-&quot;CHF&quot;\ * #,##0.00_-;\-&quot;CHF&quot;\ * #,##0.00_-;_-&quot;CHF&quot;\ * &quot;-&quot;??_-;_-@_-"/>
    <numFmt numFmtId="191" formatCode="_-* #,##0.00_-;\-* #,##0.00_-;_-* &quot;-&quot;??_-;_-@_-"/>
    <numFmt numFmtId="192" formatCode="&quot;CHF &quot;\ #,##0;&quot;CHF &quot;\ \-#,##0"/>
    <numFmt numFmtId="193" formatCode="&quot;CHF &quot;\ #,##0;[Red]&quot;CHF &quot;\ \-#,##0"/>
    <numFmt numFmtId="194" formatCode="&quot;CHF &quot;\ #,##0.00;&quot;CHF &quot;\ \-#,##0.00"/>
    <numFmt numFmtId="195" formatCode="&quot;CHF &quot;\ #,##0.00;[Red]&quot;CHF &quot;\ \-#,##0.00"/>
    <numFmt numFmtId="196" formatCode="_ &quot;CHF &quot;\ * #,##0_ ;_ &quot;CHF &quot;\ * \-#,##0_ ;_ &quot;CHF &quot;\ * &quot;-&quot;_ ;_ @_ "/>
    <numFmt numFmtId="197" formatCode="_ &quot;CHF &quot;\ * #,##0.00_ ;_ &quot;CHF &quot;\ * \-#,##0.00_ ;_ &quot;CHF &quot;\ * &quot;-&quot;??_ ;_ @_ "/>
    <numFmt numFmtId="198" formatCode="[$-807]dddd\,\ d\.\ mmmm\ yyyy"/>
    <numFmt numFmtId="199" formatCode="[$-807]d/\ mmmm\ yyyy;@"/>
    <numFmt numFmtId="200" formatCode="_-&quot;CHF&quot;\ * #,##0.00_-;_-&quot;CHF&quot;\ * #,##0.00\-;_-&quot;CHF&quot;\ * &quot;-&quot;??_-;_-@_-"/>
    <numFmt numFmtId="201" formatCode="&quot;CHF&quot;\ #,##0.00"/>
    <numFmt numFmtId="202" formatCode="\K\W\ 0"/>
    <numFmt numFmtId="203" formatCode="dd/mm/"/>
    <numFmt numFmtId="204" formatCode="#,##0.0"/>
    <numFmt numFmtId="205" formatCode="_-&quot;CHF&quot;\ * #,##0.0_-;_-&quot;CHF&quot;\ * #,##0.0\-;_-&quot;CHF&quot;\ * &quot;-&quot;??_-;_-@_-"/>
    <numFmt numFmtId="206" formatCode="_-&quot;CHF&quot;\ * #,##0_-;_-&quot;CHF&quot;\ * #,##0\-;_-&quot;CHF&quot;\ * &quot;-&quot;??_-;_-@_-"/>
    <numFmt numFmtId="207" formatCode="_ * #,##0.0_ ;_ * \-#,##0.0_ ;_ * &quot;-&quot;?_ ;_ @_ "/>
    <numFmt numFmtId="208" formatCode="_ &quot;CHF &quot;\ * #,##0.0_ ;_ &quot;CHF &quot;\ * \-#,##0.0_ ;_ &quot;CHF &quot;\ * &quot;-&quot;??_ ;_ @_ "/>
    <numFmt numFmtId="209" formatCode="_ &quot;CHF &quot;\ * #,##0_ ;_ &quot;CHF &quot;\ * \-#,##0_ ;_ &quot;CHF &quot;\ * &quot;-&quot;??_ ;_ @_ "/>
    <numFmt numFmtId="210" formatCode="&quot;KW&quot;\ General"/>
    <numFmt numFmtId="211" formatCode="General&quot;''&quot;"/>
    <numFmt numFmtId="212" formatCode="#,##0&quot;.-&quot;"/>
    <numFmt numFmtId="213" formatCode="&quot;Fr. &quot;#,##0.00"/>
    <numFmt numFmtId="214" formatCode="#,##0&quot;x&quot;"/>
    <numFmt numFmtId="215" formatCode="[$-807]dddd\,\ d/\ mmmm\ yyyy;@"/>
    <numFmt numFmtId="216" formatCode="0\ &quot;Sek&quot;"/>
    <numFmt numFmtId="217" formatCode="0.0%"/>
    <numFmt numFmtId="218" formatCode="0.000"/>
    <numFmt numFmtId="219" formatCode="0.0"/>
    <numFmt numFmtId="220" formatCode="#,##0.\-"/>
    <numFmt numFmtId="221" formatCode="&quot;SFr.&quot;\ #,##0.00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</numFmts>
  <fonts count="49">
    <font>
      <sz val="10"/>
      <name val="Arial"/>
      <family val="0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17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1"/>
      <color indexed="53"/>
      <name val="Calibri"/>
      <family val="2"/>
    </font>
    <font>
      <i/>
      <sz val="11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5">
    <xf numFmtId="0" fontId="0" fillId="0" borderId="0" xfId="0" applyAlignment="1">
      <alignment/>
    </xf>
    <xf numFmtId="0" fontId="22" fillId="0" borderId="0" xfId="54" applyFont="1" applyFill="1" applyAlignment="1">
      <alignment/>
      <protection/>
    </xf>
    <xf numFmtId="0" fontId="22" fillId="0" borderId="0" xfId="54" applyFont="1" applyFill="1" applyAlignment="1">
      <alignment horizontal="left" vertical="top"/>
      <protection/>
    </xf>
    <xf numFmtId="0" fontId="22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" vertical="center" wrapText="1"/>
      <protection/>
    </xf>
    <xf numFmtId="0" fontId="22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horizontal="center" vertical="center" textRotation="90"/>
      <protection/>
    </xf>
    <xf numFmtId="0" fontId="22" fillId="0" borderId="0" xfId="54" applyFont="1" applyFill="1" applyBorder="1" applyAlignment="1">
      <alignment horizontal="left"/>
      <protection/>
    </xf>
    <xf numFmtId="3" fontId="22" fillId="0" borderId="0" xfId="54" applyNumberFormat="1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center" vertical="center" textRotation="90"/>
      <protection/>
    </xf>
    <xf numFmtId="213" fontId="22" fillId="0" borderId="0" xfId="54" applyNumberFormat="1" applyFont="1" applyFill="1" applyBorder="1" applyAlignment="1">
      <alignment horizontal="center"/>
      <protection/>
    </xf>
    <xf numFmtId="9" fontId="22" fillId="0" borderId="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horizontal="left"/>
      <protection/>
    </xf>
    <xf numFmtId="0" fontId="22" fillId="0" borderId="0" xfId="54" applyFont="1" applyFill="1" applyBorder="1" applyAlignment="1">
      <alignment/>
      <protection/>
    </xf>
    <xf numFmtId="3" fontId="23" fillId="0" borderId="0" xfId="54" applyNumberFormat="1" applyFont="1" applyFill="1" applyBorder="1" applyAlignment="1">
      <alignment horizontal="center"/>
      <protection/>
    </xf>
    <xf numFmtId="213" fontId="23" fillId="0" borderId="0" xfId="54" applyNumberFormat="1" applyFont="1" applyFill="1" applyBorder="1" applyAlignment="1">
      <alignment horizontal="center"/>
      <protection/>
    </xf>
    <xf numFmtId="9" fontId="23" fillId="0" borderId="0" xfId="54" applyNumberFormat="1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/>
      <protection/>
    </xf>
    <xf numFmtId="0" fontId="22" fillId="0" borderId="10" xfId="54" applyFont="1" applyFill="1" applyBorder="1" applyAlignment="1">
      <alignment vertical="center"/>
      <protection/>
    </xf>
    <xf numFmtId="0" fontId="23" fillId="0" borderId="0" xfId="54" applyFont="1" applyFill="1" applyAlignment="1">
      <alignment vertical="center"/>
      <protection/>
    </xf>
    <xf numFmtId="0" fontId="22" fillId="0" borderId="11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left"/>
      <protection/>
    </xf>
    <xf numFmtId="0" fontId="22" fillId="0" borderId="11" xfId="54" applyFont="1" applyFill="1" applyBorder="1" applyAlignment="1">
      <alignment/>
      <protection/>
    </xf>
    <xf numFmtId="0" fontId="24" fillId="0" borderId="12" xfId="54" applyFont="1" applyFill="1" applyBorder="1" applyAlignment="1">
      <alignment horizontal="left" vertical="center"/>
      <protection/>
    </xf>
    <xf numFmtId="213" fontId="22" fillId="0" borderId="13" xfId="54" applyNumberFormat="1" applyFont="1" applyFill="1" applyBorder="1" applyAlignment="1">
      <alignment horizontal="center" vertical="center" textRotation="90"/>
      <protection/>
    </xf>
    <xf numFmtId="0" fontId="23" fillId="0" borderId="0" xfId="54" applyFont="1" applyFill="1" applyAlignment="1">
      <alignment/>
      <protection/>
    </xf>
    <xf numFmtId="0" fontId="24" fillId="0" borderId="11" xfId="54" applyFont="1" applyFill="1" applyBorder="1" applyAlignment="1">
      <alignment horizontal="left" vertical="center" wrapText="1"/>
      <protection/>
    </xf>
    <xf numFmtId="3" fontId="23" fillId="0" borderId="14" xfId="54" applyNumberFormat="1" applyFont="1" applyFill="1" applyBorder="1" applyAlignment="1">
      <alignment horizontal="center" vertical="center"/>
      <protection/>
    </xf>
    <xf numFmtId="211" fontId="22" fillId="0" borderId="14" xfId="54" applyNumberFormat="1" applyFont="1" applyFill="1" applyBorder="1" applyAlignment="1">
      <alignment horizontal="center" vertical="center"/>
      <protection/>
    </xf>
    <xf numFmtId="2" fontId="22" fillId="0" borderId="14" xfId="54" applyNumberFormat="1" applyFont="1" applyFill="1" applyBorder="1" applyAlignment="1">
      <alignment horizontal="center" vertical="center"/>
      <protection/>
    </xf>
    <xf numFmtId="9" fontId="22" fillId="0" borderId="0" xfId="54" applyNumberFormat="1" applyFont="1" applyFill="1" applyBorder="1" applyAlignment="1">
      <alignment horizontal="center" vertical="center"/>
      <protection/>
    </xf>
    <xf numFmtId="212" fontId="22" fillId="0" borderId="0" xfId="54" applyNumberFormat="1" applyFont="1" applyFill="1" applyBorder="1" applyAlignment="1">
      <alignment horizontal="center"/>
      <protection/>
    </xf>
    <xf numFmtId="0" fontId="23" fillId="0" borderId="15" xfId="54" applyFont="1" applyFill="1" applyBorder="1" applyAlignment="1">
      <alignment horizontal="centerContinuous" vertical="center"/>
      <protection/>
    </xf>
    <xf numFmtId="0" fontId="23" fillId="0" borderId="0" xfId="54" applyFont="1" applyFill="1" applyBorder="1" applyAlignment="1">
      <alignment horizontal="centerContinuous" vertical="center"/>
      <protection/>
    </xf>
    <xf numFmtId="0" fontId="23" fillId="0" borderId="16" xfId="54" applyFont="1" applyFill="1" applyBorder="1" applyAlignment="1">
      <alignment horizontal="centerContinuous" vertical="center"/>
      <protection/>
    </xf>
    <xf numFmtId="0" fontId="23" fillId="33" borderId="16" xfId="54" applyFont="1" applyFill="1" applyBorder="1" applyAlignment="1">
      <alignment horizontal="centerContinuous" vertical="center"/>
      <protection/>
    </xf>
    <xf numFmtId="0" fontId="23" fillId="33" borderId="17" xfId="54" applyFont="1" applyFill="1" applyBorder="1" applyAlignment="1">
      <alignment horizontal="centerContinuous" vertical="center"/>
      <protection/>
    </xf>
    <xf numFmtId="0" fontId="23" fillId="33" borderId="18" xfId="54" applyFont="1" applyFill="1" applyBorder="1" applyAlignment="1">
      <alignment horizontal="centerContinuous" vertical="center"/>
      <protection/>
    </xf>
    <xf numFmtId="0" fontId="23" fillId="33" borderId="19" xfId="54" applyFont="1" applyFill="1" applyBorder="1" applyAlignment="1">
      <alignment horizontal="centerContinuous" vertical="center"/>
      <protection/>
    </xf>
    <xf numFmtId="0" fontId="23" fillId="0" borderId="0" xfId="54" applyFont="1" applyFill="1" applyAlignment="1">
      <alignment vertical="top"/>
      <protection/>
    </xf>
    <xf numFmtId="0" fontId="22" fillId="0" borderId="10" xfId="54" applyFont="1" applyFill="1" applyBorder="1" applyAlignment="1">
      <alignment/>
      <protection/>
    </xf>
    <xf numFmtId="3" fontId="22" fillId="0" borderId="20" xfId="54" applyNumberFormat="1" applyFont="1" applyFill="1" applyBorder="1" applyAlignment="1">
      <alignment horizontal="center"/>
      <protection/>
    </xf>
    <xf numFmtId="0" fontId="22" fillId="0" borderId="20" xfId="54" applyFont="1" applyFill="1" applyBorder="1" applyAlignment="1">
      <alignment horizontal="center"/>
      <protection/>
    </xf>
    <xf numFmtId="2" fontId="22" fillId="0" borderId="20" xfId="54" applyNumberFormat="1" applyFont="1" applyFill="1" applyBorder="1" applyAlignment="1">
      <alignment horizontal="center" vertical="center"/>
      <protection/>
    </xf>
    <xf numFmtId="9" fontId="22" fillId="0" borderId="20" xfId="54" applyNumberFormat="1" applyFont="1" applyFill="1" applyBorder="1" applyAlignment="1">
      <alignment horizontal="center" vertical="center"/>
      <protection/>
    </xf>
    <xf numFmtId="0" fontId="22" fillId="0" borderId="21" xfId="54" applyFont="1" applyFill="1" applyBorder="1" applyAlignment="1">
      <alignment/>
      <protection/>
    </xf>
    <xf numFmtId="0" fontId="22" fillId="0" borderId="20" xfId="54" applyFont="1" applyFill="1" applyBorder="1" applyAlignment="1">
      <alignment/>
      <protection/>
    </xf>
    <xf numFmtId="0" fontId="22" fillId="0" borderId="22" xfId="54" applyFont="1" applyFill="1" applyBorder="1" applyAlignment="1">
      <alignment/>
      <protection/>
    </xf>
    <xf numFmtId="0" fontId="23" fillId="0" borderId="12" xfId="54" applyFont="1" applyFill="1" applyBorder="1" applyAlignment="1">
      <alignment vertical="top"/>
      <protection/>
    </xf>
    <xf numFmtId="3" fontId="22" fillId="0" borderId="23" xfId="54" applyNumberFormat="1" applyFont="1" applyFill="1" applyBorder="1" applyAlignment="1">
      <alignment horizontal="center" vertical="top"/>
      <protection/>
    </xf>
    <xf numFmtId="0" fontId="23" fillId="0" borderId="23" xfId="54" applyFont="1" applyFill="1" applyBorder="1" applyAlignment="1">
      <alignment horizontal="center" vertical="top"/>
      <protection/>
    </xf>
    <xf numFmtId="213" fontId="23" fillId="0" borderId="23" xfId="54" applyNumberFormat="1" applyFont="1" applyFill="1" applyBorder="1" applyAlignment="1">
      <alignment horizontal="center" vertical="top"/>
      <protection/>
    </xf>
    <xf numFmtId="9" fontId="23" fillId="0" borderId="23" xfId="54" applyNumberFormat="1" applyFont="1" applyFill="1" applyBorder="1" applyAlignment="1">
      <alignment horizontal="center" vertical="top"/>
      <protection/>
    </xf>
    <xf numFmtId="0" fontId="22" fillId="0" borderId="24" xfId="54" applyFont="1" applyFill="1" applyBorder="1" applyAlignment="1">
      <alignment/>
      <protection/>
    </xf>
    <xf numFmtId="0" fontId="22" fillId="0" borderId="25" xfId="54" applyFont="1" applyFill="1" applyBorder="1" applyAlignment="1">
      <alignment/>
      <protection/>
    </xf>
    <xf numFmtId="0" fontId="22" fillId="0" borderId="26" xfId="54" applyFont="1" applyFill="1" applyBorder="1" applyAlignment="1">
      <alignment/>
      <protection/>
    </xf>
    <xf numFmtId="0" fontId="23" fillId="0" borderId="20" xfId="54" applyFont="1" applyFill="1" applyBorder="1" applyAlignment="1">
      <alignment vertical="top"/>
      <protection/>
    </xf>
    <xf numFmtId="3" fontId="22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>
      <alignment horizontal="center" vertical="top"/>
      <protection/>
    </xf>
    <xf numFmtId="213" fontId="23" fillId="0" borderId="0" xfId="54" applyNumberFormat="1" applyFont="1" applyFill="1" applyBorder="1" applyAlignment="1">
      <alignment horizontal="center" vertical="top"/>
      <protection/>
    </xf>
    <xf numFmtId="9" fontId="23" fillId="0" borderId="0" xfId="54" applyNumberFormat="1" applyFont="1" applyFill="1" applyBorder="1" applyAlignment="1">
      <alignment horizontal="center" vertical="top"/>
      <protection/>
    </xf>
    <xf numFmtId="49" fontId="25" fillId="0" borderId="0" xfId="54" applyNumberFormat="1" applyFont="1" applyFill="1" applyAlignment="1">
      <alignment/>
      <protection/>
    </xf>
    <xf numFmtId="213" fontId="24" fillId="0" borderId="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/>
      <protection/>
    </xf>
    <xf numFmtId="9" fontId="23" fillId="0" borderId="0" xfId="54" applyNumberFormat="1" applyFont="1" applyFill="1" applyAlignment="1">
      <alignment/>
      <protection/>
    </xf>
    <xf numFmtId="0" fontId="20" fillId="0" borderId="0" xfId="54" applyFont="1" applyFill="1" applyBorder="1" applyAlignment="1">
      <alignment horizontal="centerContinuous" vertical="center"/>
      <protection/>
    </xf>
    <xf numFmtId="0" fontId="23" fillId="0" borderId="27" xfId="54" applyFont="1" applyFill="1" applyBorder="1" applyAlignment="1">
      <alignment/>
      <protection/>
    </xf>
    <xf numFmtId="0" fontId="23" fillId="0" borderId="28" xfId="54" applyFont="1" applyFill="1" applyBorder="1" applyAlignment="1">
      <alignment/>
      <protection/>
    </xf>
    <xf numFmtId="49" fontId="23" fillId="0" borderId="28" xfId="54" applyNumberFormat="1" applyFont="1" applyFill="1" applyBorder="1" applyAlignment="1">
      <alignment/>
      <protection/>
    </xf>
    <xf numFmtId="0" fontId="23" fillId="0" borderId="29" xfId="54" applyFont="1" applyFill="1" applyBorder="1" applyAlignment="1">
      <alignment/>
      <protection/>
    </xf>
    <xf numFmtId="0" fontId="22" fillId="0" borderId="0" xfId="54" applyFont="1" applyFill="1" applyAlignment="1">
      <alignment horizontal="center" vertical="top"/>
      <protection/>
    </xf>
    <xf numFmtId="0" fontId="23" fillId="0" borderId="0" xfId="54" applyFont="1" applyFill="1" applyAlignment="1">
      <alignment horizontal="center"/>
      <protection/>
    </xf>
    <xf numFmtId="212" fontId="23" fillId="0" borderId="0" xfId="54" applyNumberFormat="1" applyFont="1" applyFill="1" applyBorder="1" applyAlignment="1">
      <alignment horizontal="center"/>
      <protection/>
    </xf>
    <xf numFmtId="212" fontId="22" fillId="0" borderId="20" xfId="54" applyNumberFormat="1" applyFont="1" applyFill="1" applyBorder="1" applyAlignment="1">
      <alignment horizontal="center"/>
      <protection/>
    </xf>
    <xf numFmtId="212" fontId="22" fillId="0" borderId="23" xfId="54" applyNumberFormat="1" applyFont="1" applyFill="1" applyBorder="1" applyAlignment="1">
      <alignment horizontal="center" vertical="top"/>
      <protection/>
    </xf>
    <xf numFmtId="212" fontId="22" fillId="0" borderId="0" xfId="54" applyNumberFormat="1" applyFont="1" applyFill="1" applyBorder="1" applyAlignment="1">
      <alignment horizontal="center" vertical="top"/>
      <protection/>
    </xf>
    <xf numFmtId="212" fontId="23" fillId="0" borderId="0" xfId="54" applyNumberFormat="1" applyFont="1" applyFill="1" applyBorder="1" applyAlignment="1">
      <alignment horizontal="center" vertical="center"/>
      <protection/>
    </xf>
    <xf numFmtId="212" fontId="22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2" fillId="0" borderId="30" xfId="54" applyFont="1" applyFill="1" applyBorder="1" applyAlignment="1">
      <alignment horizontal="left" vertical="center" wrapText="1"/>
      <protection/>
    </xf>
    <xf numFmtId="0" fontId="27" fillId="0" borderId="31" xfId="54" applyFont="1" applyFill="1" applyBorder="1" applyAlignment="1">
      <alignment horizontal="left" vertical="center" wrapText="1"/>
      <protection/>
    </xf>
    <xf numFmtId="0" fontId="27" fillId="0" borderId="31" xfId="54" applyFont="1" applyFill="1" applyBorder="1" applyAlignment="1">
      <alignment horizontal="left" vertical="top" wrapText="1"/>
      <protection/>
    </xf>
    <xf numFmtId="220" fontId="23" fillId="0" borderId="32" xfId="54" applyNumberFormat="1" applyFont="1" applyFill="1" applyBorder="1" applyAlignment="1">
      <alignment horizontal="center" vertical="center"/>
      <protection/>
    </xf>
    <xf numFmtId="220" fontId="23" fillId="0" borderId="33" xfId="54" applyNumberFormat="1" applyFont="1" applyFill="1" applyBorder="1" applyAlignment="1">
      <alignment horizontal="center" vertical="center"/>
      <protection/>
    </xf>
    <xf numFmtId="212" fontId="23" fillId="0" borderId="34" xfId="54" applyNumberFormat="1" applyFont="1" applyFill="1" applyBorder="1" applyAlignment="1">
      <alignment horizontal="center" vertical="center"/>
      <protection/>
    </xf>
    <xf numFmtId="212" fontId="23" fillId="0" borderId="18" xfId="54" applyNumberFormat="1" applyFont="1" applyFill="1" applyBorder="1" applyAlignment="1">
      <alignment horizontal="center" vertical="center"/>
      <protection/>
    </xf>
    <xf numFmtId="9" fontId="29" fillId="0" borderId="32" xfId="54" applyNumberFormat="1" applyFont="1" applyFill="1" applyBorder="1" applyAlignment="1">
      <alignment horizontal="center" vertical="center"/>
      <protection/>
    </xf>
    <xf numFmtId="9" fontId="29" fillId="0" borderId="33" xfId="54" applyNumberFormat="1" applyFont="1" applyFill="1" applyBorder="1" applyAlignment="1">
      <alignment horizontal="center" vertical="center"/>
      <protection/>
    </xf>
    <xf numFmtId="0" fontId="30" fillId="0" borderId="0" xfId="54" applyFont="1" applyFill="1" applyAlignment="1">
      <alignment horizontal="left" vertical="top"/>
      <protection/>
    </xf>
    <xf numFmtId="3" fontId="22" fillId="0" borderId="35" xfId="54" applyNumberFormat="1" applyFont="1" applyFill="1" applyBorder="1" applyAlignment="1">
      <alignment horizontal="center" vertical="center" textRotation="90"/>
      <protection/>
    </xf>
    <xf numFmtId="3" fontId="22" fillId="0" borderId="14" xfId="54" applyNumberFormat="1" applyFont="1" applyFill="1" applyBorder="1" applyAlignment="1">
      <alignment horizontal="center" vertical="center" textRotation="90"/>
      <protection/>
    </xf>
    <xf numFmtId="3" fontId="22" fillId="0" borderId="13" xfId="54" applyNumberFormat="1" applyFont="1" applyFill="1" applyBorder="1" applyAlignment="1">
      <alignment horizontal="center" vertical="center" textRotation="90"/>
      <protection/>
    </xf>
    <xf numFmtId="0" fontId="22" fillId="0" borderId="35" xfId="54" applyFont="1" applyFill="1" applyBorder="1" applyAlignment="1">
      <alignment horizontal="center" vertical="center" textRotation="90" wrapText="1"/>
      <protection/>
    </xf>
    <xf numFmtId="0" fontId="23" fillId="0" borderId="14" xfId="54" applyFont="1" applyFill="1" applyBorder="1" applyAlignment="1">
      <alignment horizontal="center" vertical="center" textRotation="90" wrapText="1"/>
      <protection/>
    </xf>
    <xf numFmtId="0" fontId="23" fillId="0" borderId="13" xfId="54" applyFont="1" applyFill="1" applyBorder="1" applyAlignment="1">
      <alignment horizontal="center" vertical="center" textRotation="90" wrapText="1"/>
      <protection/>
    </xf>
    <xf numFmtId="9" fontId="22" fillId="0" borderId="35" xfId="54" applyNumberFormat="1" applyFont="1" applyFill="1" applyBorder="1" applyAlignment="1">
      <alignment horizontal="center" vertical="center"/>
      <protection/>
    </xf>
    <xf numFmtId="9" fontId="22" fillId="0" borderId="14" xfId="54" applyNumberFormat="1" applyFont="1" applyFill="1" applyBorder="1" applyAlignment="1">
      <alignment horizontal="center" vertical="center"/>
      <protection/>
    </xf>
    <xf numFmtId="9" fontId="22" fillId="0" borderId="13" xfId="54" applyNumberFormat="1" applyFont="1" applyFill="1" applyBorder="1" applyAlignment="1">
      <alignment horizontal="center" vertical="center"/>
      <protection/>
    </xf>
    <xf numFmtId="211" fontId="23" fillId="0" borderId="32" xfId="54" applyNumberFormat="1" applyFont="1" applyFill="1" applyBorder="1" applyAlignment="1">
      <alignment horizontal="center" vertical="center"/>
      <protection/>
    </xf>
    <xf numFmtId="211" fontId="23" fillId="0" borderId="33" xfId="54" applyNumberFormat="1" applyFont="1" applyFill="1" applyBorder="1" applyAlignment="1">
      <alignment horizontal="center" vertical="center"/>
      <protection/>
    </xf>
    <xf numFmtId="2" fontId="23" fillId="0" borderId="32" xfId="54" applyNumberFormat="1" applyFont="1" applyFill="1" applyBorder="1" applyAlignment="1">
      <alignment horizontal="center" vertical="center"/>
      <protection/>
    </xf>
    <xf numFmtId="2" fontId="23" fillId="0" borderId="33" xfId="54" applyNumberFormat="1" applyFont="1" applyFill="1" applyBorder="1" applyAlignment="1">
      <alignment horizontal="center" vertical="center"/>
      <protection/>
    </xf>
    <xf numFmtId="9" fontId="29" fillId="0" borderId="32" xfId="51" applyFont="1" applyFill="1" applyBorder="1" applyAlignment="1">
      <alignment horizontal="center" vertical="center"/>
    </xf>
    <xf numFmtId="9" fontId="29" fillId="0" borderId="33" xfId="51" applyFont="1" applyFill="1" applyBorder="1" applyAlignment="1">
      <alignment horizontal="center" vertical="center"/>
    </xf>
    <xf numFmtId="0" fontId="23" fillId="0" borderId="36" xfId="54" applyFont="1" applyFill="1" applyBorder="1" applyAlignment="1">
      <alignment horizontal="left" vertical="center" wrapText="1"/>
      <protection/>
    </xf>
    <xf numFmtId="0" fontId="23" fillId="0" borderId="37" xfId="54" applyFont="1" applyFill="1" applyBorder="1" applyAlignment="1">
      <alignment horizontal="left" vertical="center" wrapText="1"/>
      <protection/>
    </xf>
    <xf numFmtId="214" fontId="23" fillId="0" borderId="32" xfId="54" applyNumberFormat="1" applyFont="1" applyFill="1" applyBorder="1" applyAlignment="1">
      <alignment horizontal="center" vertical="center"/>
      <protection/>
    </xf>
    <xf numFmtId="214" fontId="23" fillId="0" borderId="33" xfId="54" applyNumberFormat="1" applyFont="1" applyFill="1" applyBorder="1" applyAlignment="1">
      <alignment horizontal="center" vertical="center"/>
      <protection/>
    </xf>
    <xf numFmtId="0" fontId="22" fillId="0" borderId="38" xfId="54" applyFont="1" applyFill="1" applyBorder="1" applyAlignment="1">
      <alignment horizontal="center" vertical="center"/>
      <protection/>
    </xf>
    <xf numFmtId="0" fontId="22" fillId="0" borderId="39" xfId="54" applyFont="1" applyFill="1" applyBorder="1" applyAlignment="1">
      <alignment horizontal="center" vertical="center"/>
      <protection/>
    </xf>
    <xf numFmtId="0" fontId="22" fillId="0" borderId="40" xfId="54" applyFont="1" applyFill="1" applyBorder="1" applyAlignment="1">
      <alignment horizontal="center" vertical="center"/>
      <protection/>
    </xf>
    <xf numFmtId="210" fontId="22" fillId="34" borderId="41" xfId="54" applyNumberFormat="1" applyFont="1" applyFill="1" applyBorder="1" applyAlignment="1">
      <alignment horizontal="center" vertical="center"/>
      <protection/>
    </xf>
    <xf numFmtId="210" fontId="22" fillId="34" borderId="42" xfId="54" applyNumberFormat="1" applyFont="1" applyFill="1" applyBorder="1" applyAlignment="1">
      <alignment horizontal="center" vertical="center"/>
      <protection/>
    </xf>
    <xf numFmtId="210" fontId="22" fillId="34" borderId="43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2" xfId="54" applyFont="1" applyFill="1" applyBorder="1" applyAlignment="1">
      <alignment horizontal="center" vertical="center"/>
      <protection/>
    </xf>
    <xf numFmtId="0" fontId="23" fillId="0" borderId="44" xfId="54" applyFont="1" applyFill="1" applyBorder="1" applyAlignment="1">
      <alignment horizontal="center" vertical="center"/>
      <protection/>
    </xf>
    <xf numFmtId="0" fontId="23" fillId="0" borderId="36" xfId="54" applyFont="1" applyFill="1" applyBorder="1" applyAlignment="1">
      <alignment horizontal="left" vertical="center"/>
      <protection/>
    </xf>
    <xf numFmtId="0" fontId="23" fillId="0" borderId="37" xfId="54" applyFont="1" applyFill="1" applyBorder="1" applyAlignment="1">
      <alignment horizontal="left" vertical="center"/>
      <protection/>
    </xf>
    <xf numFmtId="3" fontId="22" fillId="0" borderId="35" xfId="54" applyNumberFormat="1" applyFont="1" applyFill="1" applyBorder="1" applyAlignment="1">
      <alignment horizontal="center" vertical="center" textRotation="90" wrapText="1"/>
      <protection/>
    </xf>
    <xf numFmtId="0" fontId="23" fillId="0" borderId="14" xfId="54" applyFont="1" applyFill="1" applyBorder="1" applyAlignment="1">
      <alignment horizontal="center" vertical="center" textRotation="90"/>
      <protection/>
    </xf>
    <xf numFmtId="0" fontId="23" fillId="0" borderId="13" xfId="54" applyFont="1" applyFill="1" applyBorder="1" applyAlignment="1">
      <alignment horizontal="center" vertical="center" textRotation="90"/>
      <protection/>
    </xf>
    <xf numFmtId="0" fontId="23" fillId="0" borderId="0" xfId="54" applyFont="1" applyFill="1" applyAlignment="1">
      <alignment horizontal="left"/>
      <protection/>
    </xf>
    <xf numFmtId="3" fontId="22" fillId="0" borderId="45" xfId="54" applyNumberFormat="1" applyFont="1" applyFill="1" applyBorder="1" applyAlignment="1">
      <alignment horizontal="center" vertical="center" wrapText="1"/>
      <protection/>
    </xf>
    <xf numFmtId="3" fontId="22" fillId="0" borderId="16" xfId="54" applyNumberFormat="1" applyFont="1" applyFill="1" applyBorder="1" applyAlignment="1">
      <alignment horizontal="center" vertical="center" wrapText="1"/>
      <protection/>
    </xf>
    <xf numFmtId="3" fontId="22" fillId="0" borderId="46" xfId="54" applyNumberFormat="1" applyFont="1" applyFill="1" applyBorder="1" applyAlignment="1">
      <alignment horizontal="center" vertical="center" wrapText="1"/>
      <protection/>
    </xf>
    <xf numFmtId="213" fontId="22" fillId="0" borderId="35" xfId="54" applyNumberFormat="1" applyFont="1" applyFill="1" applyBorder="1" applyAlignment="1">
      <alignment horizontal="center" vertical="center" textRotation="90"/>
      <protection/>
    </xf>
    <xf numFmtId="213" fontId="22" fillId="0" borderId="14" xfId="54" applyNumberFormat="1" applyFont="1" applyFill="1" applyBorder="1" applyAlignment="1">
      <alignment horizontal="center" vertical="center" textRotation="90"/>
      <protection/>
    </xf>
    <xf numFmtId="213" fontId="22" fillId="0" borderId="13" xfId="54" applyNumberFormat="1" applyFont="1" applyFill="1" applyBorder="1" applyAlignment="1">
      <alignment horizontal="center" vertical="center" textRotation="90"/>
      <protection/>
    </xf>
    <xf numFmtId="0" fontId="23" fillId="0" borderId="0" xfId="54" applyFont="1" applyFill="1" applyAlignment="1">
      <alignment horizontal="center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47" xfId="54" applyFont="1" applyFill="1" applyBorder="1" applyAlignment="1">
      <alignment horizontal="center" vertical="center"/>
      <protection/>
    </xf>
    <xf numFmtId="0" fontId="23" fillId="0" borderId="48" xfId="54" applyFont="1" applyFill="1" applyBorder="1" applyAlignment="1">
      <alignment horizontal="center" vertical="center"/>
      <protection/>
    </xf>
    <xf numFmtId="0" fontId="23" fillId="0" borderId="49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top"/>
      <protection/>
    </xf>
    <xf numFmtId="0" fontId="22" fillId="0" borderId="0" xfId="54" applyFont="1" applyFill="1" applyBorder="1" applyAlignment="1">
      <alignment horizontal="center" vertical="top"/>
      <protection/>
    </xf>
    <xf numFmtId="213" fontId="22" fillId="0" borderId="35" xfId="54" applyNumberFormat="1" applyFont="1" applyFill="1" applyBorder="1" applyAlignment="1">
      <alignment horizontal="center" vertical="center"/>
      <protection/>
    </xf>
    <xf numFmtId="213" fontId="22" fillId="0" borderId="14" xfId="54" applyNumberFormat="1" applyFont="1" applyFill="1" applyBorder="1" applyAlignment="1">
      <alignment horizontal="center" vertical="center"/>
      <protection/>
    </xf>
    <xf numFmtId="213" fontId="22" fillId="0" borderId="13" xfId="54" applyNumberFormat="1" applyFont="1" applyFill="1" applyBorder="1" applyAlignment="1">
      <alignment horizontal="center" vertical="center"/>
      <protection/>
    </xf>
    <xf numFmtId="9" fontId="29" fillId="0" borderId="14" xfId="51" applyFont="1" applyFill="1" applyBorder="1" applyAlignment="1">
      <alignment horizontal="center" vertical="center"/>
    </xf>
    <xf numFmtId="0" fontId="48" fillId="0" borderId="0" xfId="54" applyFont="1" applyFill="1" applyAlignment="1">
      <alignment horizontal="left" vertical="center" wrapText="1"/>
      <protection/>
    </xf>
    <xf numFmtId="0" fontId="23" fillId="7" borderId="27" xfId="54" applyFont="1" applyFill="1" applyBorder="1" applyAlignment="1">
      <alignment horizontal="center" vertical="center" textRotation="255" wrapText="1"/>
      <protection/>
    </xf>
    <xf numFmtId="0" fontId="23" fillId="7" borderId="28" xfId="54" applyFont="1" applyFill="1" applyBorder="1" applyAlignment="1">
      <alignment horizontal="center" vertical="center" textRotation="255" wrapText="1"/>
      <protection/>
    </xf>
    <xf numFmtId="0" fontId="23" fillId="7" borderId="29" xfId="54" applyFont="1" applyFill="1" applyBorder="1" applyAlignment="1">
      <alignment horizontal="center" vertical="center" textRotation="255" wrapText="1"/>
      <protection/>
    </xf>
    <xf numFmtId="0" fontId="23" fillId="10" borderId="27" xfId="54" applyFont="1" applyFill="1" applyBorder="1" applyAlignment="1">
      <alignment horizontal="center" vertical="center" textRotation="255"/>
      <protection/>
    </xf>
    <xf numFmtId="0" fontId="23" fillId="10" borderId="28" xfId="54" applyFont="1" applyFill="1" applyBorder="1" applyAlignment="1">
      <alignment horizontal="center" vertical="center" textRotation="255"/>
      <protection/>
    </xf>
    <xf numFmtId="0" fontId="23" fillId="10" borderId="29" xfId="54" applyFont="1" applyFill="1" applyBorder="1" applyAlignment="1">
      <alignment horizontal="center" vertical="center" textRotation="255"/>
      <protection/>
    </xf>
    <xf numFmtId="0" fontId="23" fillId="5" borderId="27" xfId="54" applyFont="1" applyFill="1" applyBorder="1" applyAlignment="1">
      <alignment horizontal="center" vertical="center" textRotation="255"/>
      <protection/>
    </xf>
    <xf numFmtId="0" fontId="23" fillId="5" borderId="28" xfId="54" applyFont="1" applyFill="1" applyBorder="1" applyAlignment="1">
      <alignment horizontal="center" vertical="center" textRotation="255"/>
      <protection/>
    </xf>
    <xf numFmtId="0" fontId="23" fillId="5" borderId="29" xfId="54" applyFont="1" applyFill="1" applyBorder="1" applyAlignment="1">
      <alignment horizontal="center" vertical="center" textRotation="255"/>
      <protection/>
    </xf>
    <xf numFmtId="213" fontId="23" fillId="0" borderId="0" xfId="54" applyNumberFormat="1" applyFont="1" applyFill="1" applyBorder="1" applyAlignment="1">
      <alignment horizontal="left"/>
      <protection/>
    </xf>
    <xf numFmtId="0" fontId="22" fillId="34" borderId="50" xfId="54" applyFont="1" applyFill="1" applyBorder="1" applyAlignment="1" applyProtection="1">
      <alignment horizontal="center" vertical="top"/>
      <protection locked="0"/>
    </xf>
    <xf numFmtId="0" fontId="23" fillId="0" borderId="51" xfId="54" applyFont="1" applyFill="1" applyBorder="1" applyAlignment="1" applyProtection="1">
      <alignment horizontal="center" vertical="center"/>
      <protection locked="0"/>
    </xf>
    <xf numFmtId="0" fontId="23" fillId="0" borderId="36" xfId="54" applyFont="1" applyFill="1" applyBorder="1" applyAlignment="1" applyProtection="1">
      <alignment horizontal="center" vertical="center"/>
      <protection locked="0"/>
    </xf>
    <xf numFmtId="0" fontId="23" fillId="0" borderId="34" xfId="54" applyFont="1" applyFill="1" applyBorder="1" applyAlignment="1" applyProtection="1">
      <alignment horizontal="center" vertical="center"/>
      <protection locked="0"/>
    </xf>
    <xf numFmtId="0" fontId="23" fillId="33" borderId="34" xfId="54" applyFont="1" applyFill="1" applyBorder="1" applyAlignment="1" applyProtection="1">
      <alignment horizontal="center" vertical="center"/>
      <protection locked="0"/>
    </xf>
    <xf numFmtId="0" fontId="23" fillId="33" borderId="36" xfId="54" applyFont="1" applyFill="1" applyBorder="1" applyAlignment="1" applyProtection="1">
      <alignment horizontal="center" vertical="center"/>
      <protection locked="0"/>
    </xf>
    <xf numFmtId="0" fontId="23" fillId="33" borderId="52" xfId="54" applyFont="1" applyFill="1" applyBorder="1" applyAlignment="1" applyProtection="1">
      <alignment horizontal="center" vertical="center"/>
      <protection locked="0"/>
    </xf>
    <xf numFmtId="0" fontId="23" fillId="0" borderId="53" xfId="54" applyFont="1" applyFill="1" applyBorder="1" applyAlignment="1" applyProtection="1">
      <alignment horizontal="center" vertical="center"/>
      <protection locked="0"/>
    </xf>
    <xf numFmtId="0" fontId="23" fillId="0" borderId="37" xfId="54" applyFont="1" applyFill="1" applyBorder="1" applyAlignment="1" applyProtection="1">
      <alignment horizontal="center" vertical="center"/>
      <protection locked="0"/>
    </xf>
    <xf numFmtId="0" fontId="23" fillId="0" borderId="18" xfId="54" applyFont="1" applyFill="1" applyBorder="1" applyAlignment="1" applyProtection="1">
      <alignment horizontal="center" vertical="center"/>
      <protection locked="0"/>
    </xf>
    <xf numFmtId="0" fontId="23" fillId="33" borderId="18" xfId="54" applyFont="1" applyFill="1" applyBorder="1" applyAlignment="1" applyProtection="1">
      <alignment horizontal="center" vertical="center"/>
      <protection locked="0"/>
    </xf>
    <xf numFmtId="0" fontId="23" fillId="33" borderId="37" xfId="54" applyFont="1" applyFill="1" applyBorder="1" applyAlignment="1" applyProtection="1">
      <alignment horizontal="center" vertical="center"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 2" xfId="53"/>
    <cellStyle name="Standard_Mediabuying_Vorlage mit Sek-Preis" xfId="54"/>
    <cellStyle name="Titel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ECFF"/>
      <rgbColor rgb="00C0CFF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8B3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1E7F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76200</xdr:rowOff>
    </xdr:from>
    <xdr:to>
      <xdr:col>23</xdr:col>
      <xdr:colOff>19050</xdr:colOff>
      <xdr:row>1</xdr:row>
      <xdr:rowOff>47625</xdr:rowOff>
    </xdr:to>
    <xdr:pic>
      <xdr:nvPicPr>
        <xdr:cNvPr id="1" name="Bild 1" descr="cid:image002.jpg@01CCED84.5B6E19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200"/>
          <a:ext cx="1609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116</xdr:row>
      <xdr:rowOff>142875</xdr:rowOff>
    </xdr:from>
    <xdr:to>
      <xdr:col>7</xdr:col>
      <xdr:colOff>276225</xdr:colOff>
      <xdr:row>118</xdr:row>
      <xdr:rowOff>9525</xdr:rowOff>
    </xdr:to>
    <xdr:pic>
      <xdr:nvPicPr>
        <xdr:cNvPr id="2" name="Grafik 3" descr="http://t3.gstatic.com/images?q=tbn:ANd9GcRDMpGORtgUjF9eYDVGa_2TUXL_GKZZOgsAtEECaFAypvVd6Yg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69164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116</xdr:row>
      <xdr:rowOff>57150</xdr:rowOff>
    </xdr:from>
    <xdr:to>
      <xdr:col>9</xdr:col>
      <xdr:colOff>647700</xdr:colOff>
      <xdr:row>118</xdr:row>
      <xdr:rowOff>38100</xdr:rowOff>
    </xdr:to>
    <xdr:pic>
      <xdr:nvPicPr>
        <xdr:cNvPr id="3" name="Bild 1" descr="cid:image002.jpg@01CCED84.5B6E19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830675"/>
          <a:ext cx="1609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showGridLines="0" tabSelected="1" workbookViewId="0" topLeftCell="A1">
      <selection activeCell="F6" sqref="F6"/>
    </sheetView>
  </sheetViews>
  <sheetFormatPr defaultColWidth="10.28125" defaultRowHeight="12.75"/>
  <cols>
    <col min="1" max="1" width="3.421875" style="25" customWidth="1"/>
    <col min="2" max="2" width="26.421875" style="25" customWidth="1"/>
    <col min="3" max="3" width="6.8515625" style="14" customWidth="1"/>
    <col min="4" max="4" width="6.8515625" style="14" hidden="1" customWidth="1"/>
    <col min="5" max="5" width="5.8515625" style="25" bestFit="1" customWidth="1"/>
    <col min="6" max="6" width="7.421875" style="15" customWidth="1"/>
    <col min="7" max="7" width="7.28125" style="15" customWidth="1"/>
    <col min="8" max="8" width="12.00390625" style="15" customWidth="1"/>
    <col min="9" max="9" width="7.28125" style="16" customWidth="1"/>
    <col min="10" max="10" width="12.00390625" style="72" customWidth="1"/>
    <col min="11" max="24" width="1.8515625" style="25" customWidth="1"/>
    <col min="25" max="16384" width="10.28125" style="25" customWidth="1"/>
  </cols>
  <sheetData>
    <row r="1" spans="2:24" s="1" customFormat="1" ht="31.5" customHeight="1"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2:24" s="1" customFormat="1" ht="9.75" customHeight="1">
      <c r="B2" s="2"/>
      <c r="C2" s="2"/>
      <c r="D2" s="2"/>
      <c r="E2" s="2"/>
      <c r="F2" s="2"/>
      <c r="G2" s="2"/>
      <c r="H2" s="70"/>
      <c r="I2" s="2"/>
      <c r="J2" s="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1" customFormat="1" ht="68.25" customHeight="1">
      <c r="B3" s="141" t="s">
        <v>86</v>
      </c>
      <c r="C3" s="141"/>
      <c r="D3" s="141"/>
      <c r="E3" s="141"/>
      <c r="F3" s="141"/>
      <c r="G3" s="141"/>
      <c r="H3" s="141"/>
      <c r="I3" s="141"/>
      <c r="J3" s="14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ht="10.5" customHeight="1" thickBot="1"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8" customHeight="1" thickBot="1">
      <c r="B5" s="5" t="s">
        <v>49</v>
      </c>
      <c r="C5" s="5"/>
      <c r="D5" s="5"/>
      <c r="E5" s="6"/>
      <c r="F5" s="152">
        <v>15</v>
      </c>
      <c r="G5" s="135"/>
      <c r="H5" s="136"/>
      <c r="I5" s="136"/>
      <c r="J5" s="7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15" customHeight="1">
      <c r="B6" s="7"/>
      <c r="C6" s="8"/>
      <c r="D6" s="8"/>
      <c r="E6" s="9"/>
      <c r="F6" s="10"/>
      <c r="G6" s="10"/>
      <c r="H6" s="10"/>
      <c r="I6" s="11"/>
      <c r="J6" s="72"/>
      <c r="L6" s="3"/>
      <c r="M6" s="3"/>
      <c r="N6" s="3"/>
      <c r="O6" s="3"/>
      <c r="P6" s="3"/>
      <c r="Q6" s="3"/>
      <c r="R6" s="3"/>
      <c r="S6" s="12"/>
      <c r="T6" s="12"/>
      <c r="U6" s="12"/>
      <c r="V6" s="12"/>
      <c r="W6" s="3"/>
      <c r="X6" s="3"/>
    </row>
    <row r="7" spans="2:10" s="17" customFormat="1" ht="4.5" customHeight="1" thickBot="1">
      <c r="B7" s="13"/>
      <c r="C7" s="14"/>
      <c r="D7" s="14"/>
      <c r="E7" s="13"/>
      <c r="F7" s="15"/>
      <c r="G7" s="15"/>
      <c r="H7" s="15"/>
      <c r="I7" s="16"/>
      <c r="J7" s="72"/>
    </row>
    <row r="8" spans="2:24" s="19" customFormat="1" ht="32.25" customHeight="1">
      <c r="B8" s="18" t="s">
        <v>31</v>
      </c>
      <c r="C8" s="120" t="s">
        <v>18</v>
      </c>
      <c r="D8" s="89" t="s">
        <v>19</v>
      </c>
      <c r="E8" s="92" t="s">
        <v>20</v>
      </c>
      <c r="F8" s="127" t="s">
        <v>21</v>
      </c>
      <c r="G8" s="127" t="s">
        <v>22</v>
      </c>
      <c r="H8" s="137" t="s">
        <v>23</v>
      </c>
      <c r="I8" s="95" t="s">
        <v>32</v>
      </c>
      <c r="J8" s="124" t="s">
        <v>24</v>
      </c>
      <c r="K8" s="108" t="s">
        <v>47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/>
    </row>
    <row r="9" spans="2:24" s="21" customFormat="1" ht="12" customHeight="1">
      <c r="B9" s="20"/>
      <c r="C9" s="121"/>
      <c r="D9" s="90"/>
      <c r="E9" s="93"/>
      <c r="F9" s="128"/>
      <c r="G9" s="128"/>
      <c r="H9" s="138"/>
      <c r="I9" s="96"/>
      <c r="J9" s="125"/>
      <c r="K9" s="111" t="s">
        <v>48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2:24" s="17" customFormat="1" ht="13.5">
      <c r="B10" s="22"/>
      <c r="C10" s="121"/>
      <c r="D10" s="90"/>
      <c r="E10" s="93"/>
      <c r="F10" s="128"/>
      <c r="G10" s="128"/>
      <c r="H10" s="138"/>
      <c r="I10" s="96"/>
      <c r="J10" s="125"/>
      <c r="K10" s="131" t="s">
        <v>11</v>
      </c>
      <c r="L10" s="132"/>
      <c r="M10" s="114" t="s">
        <v>12</v>
      </c>
      <c r="N10" s="132"/>
      <c r="O10" s="114" t="s">
        <v>13</v>
      </c>
      <c r="P10" s="132"/>
      <c r="Q10" s="114" t="s">
        <v>14</v>
      </c>
      <c r="R10" s="132"/>
      <c r="S10" s="114" t="s">
        <v>15</v>
      </c>
      <c r="T10" s="132"/>
      <c r="U10" s="114" t="s">
        <v>16</v>
      </c>
      <c r="V10" s="132"/>
      <c r="W10" s="114" t="s">
        <v>17</v>
      </c>
      <c r="X10" s="115"/>
    </row>
    <row r="11" spans="2:24" ht="8.25" customHeight="1">
      <c r="B11" s="23"/>
      <c r="C11" s="122"/>
      <c r="D11" s="91"/>
      <c r="E11" s="94"/>
      <c r="F11" s="129"/>
      <c r="G11" s="24"/>
      <c r="H11" s="139"/>
      <c r="I11" s="97"/>
      <c r="J11" s="126"/>
      <c r="K11" s="133"/>
      <c r="L11" s="134"/>
      <c r="M11" s="116"/>
      <c r="N11" s="134"/>
      <c r="O11" s="116"/>
      <c r="P11" s="134"/>
      <c r="Q11" s="116"/>
      <c r="R11" s="134"/>
      <c r="S11" s="116"/>
      <c r="T11" s="134"/>
      <c r="U11" s="116"/>
      <c r="V11" s="134"/>
      <c r="W11" s="116"/>
      <c r="X11" s="117"/>
    </row>
    <row r="12" spans="2:24" s="17" customFormat="1" ht="5.25" customHeight="1" thickBot="1">
      <c r="B12" s="26"/>
      <c r="C12" s="27"/>
      <c r="D12" s="27"/>
      <c r="E12" s="28"/>
      <c r="F12" s="29"/>
      <c r="G12" s="29"/>
      <c r="H12" s="29"/>
      <c r="I12" s="30"/>
      <c r="J12" s="31"/>
      <c r="K12" s="32"/>
      <c r="L12" s="33"/>
      <c r="M12" s="34"/>
      <c r="N12" s="33"/>
      <c r="O12" s="34"/>
      <c r="P12" s="33"/>
      <c r="Q12" s="34"/>
      <c r="R12" s="33"/>
      <c r="S12" s="34"/>
      <c r="T12" s="33"/>
      <c r="U12" s="35"/>
      <c r="V12" s="36"/>
      <c r="W12" s="37"/>
      <c r="X12" s="38"/>
    </row>
    <row r="13" spans="1:24" s="19" customFormat="1" ht="13.5" customHeight="1">
      <c r="A13" s="142" t="s">
        <v>87</v>
      </c>
      <c r="B13" s="79" t="s">
        <v>44</v>
      </c>
      <c r="C13" s="106">
        <f>SUM(K13:X13)</f>
        <v>0</v>
      </c>
      <c r="D13" s="106">
        <v>0</v>
      </c>
      <c r="E13" s="98">
        <f>C13*Q110</f>
        <v>0</v>
      </c>
      <c r="F13" s="100">
        <v>11.8</v>
      </c>
      <c r="G13" s="102">
        <v>0.02</v>
      </c>
      <c r="H13" s="82">
        <f>(E13*F13)*(1-G13)</f>
        <v>0</v>
      </c>
      <c r="I13" s="86">
        <v>0.1</v>
      </c>
      <c r="J13" s="84">
        <f>ROUND((H13*0.9),0)</f>
        <v>0</v>
      </c>
      <c r="K13" s="153"/>
      <c r="L13" s="154"/>
      <c r="M13" s="155"/>
      <c r="N13" s="154"/>
      <c r="O13" s="155"/>
      <c r="P13" s="154"/>
      <c r="Q13" s="155"/>
      <c r="R13" s="154"/>
      <c r="S13" s="155"/>
      <c r="T13" s="154"/>
      <c r="U13" s="156"/>
      <c r="V13" s="157"/>
      <c r="W13" s="156"/>
      <c r="X13" s="158"/>
    </row>
    <row r="14" spans="1:24" s="19" customFormat="1" ht="13.5" customHeight="1">
      <c r="A14" s="143"/>
      <c r="B14" s="80" t="s">
        <v>69</v>
      </c>
      <c r="C14" s="107"/>
      <c r="D14" s="107"/>
      <c r="E14" s="99"/>
      <c r="F14" s="101"/>
      <c r="G14" s="103"/>
      <c r="H14" s="83"/>
      <c r="I14" s="87"/>
      <c r="J14" s="85"/>
      <c r="K14" s="159"/>
      <c r="L14" s="160"/>
      <c r="M14" s="161"/>
      <c r="N14" s="160"/>
      <c r="O14" s="161"/>
      <c r="P14" s="160"/>
      <c r="Q14" s="161"/>
      <c r="R14" s="160"/>
      <c r="S14" s="161"/>
      <c r="T14" s="160"/>
      <c r="U14" s="162"/>
      <c r="V14" s="163"/>
      <c r="W14" s="162"/>
      <c r="X14" s="164"/>
    </row>
    <row r="15" spans="1:24" s="19" customFormat="1" ht="13.5" customHeight="1">
      <c r="A15" s="143"/>
      <c r="B15" s="79" t="s">
        <v>61</v>
      </c>
      <c r="C15" s="106">
        <f>SUM(K15:X15)</f>
        <v>0</v>
      </c>
      <c r="D15" s="106">
        <v>0</v>
      </c>
      <c r="E15" s="98">
        <f>C15*Q110</f>
        <v>0</v>
      </c>
      <c r="F15" s="100">
        <v>73.15</v>
      </c>
      <c r="G15" s="102">
        <v>0.02</v>
      </c>
      <c r="H15" s="82">
        <f>(E15*F15)*(1-G15)</f>
        <v>0</v>
      </c>
      <c r="I15" s="86">
        <v>0.1</v>
      </c>
      <c r="J15" s="84">
        <f>ROUND((H15*0.9),0)</f>
        <v>0</v>
      </c>
      <c r="K15" s="153"/>
      <c r="L15" s="154"/>
      <c r="M15" s="155"/>
      <c r="N15" s="154"/>
      <c r="O15" s="155"/>
      <c r="P15" s="154"/>
      <c r="Q15" s="155"/>
      <c r="R15" s="154"/>
      <c r="S15" s="155"/>
      <c r="T15" s="154"/>
      <c r="U15" s="156"/>
      <c r="V15" s="157"/>
      <c r="W15" s="156"/>
      <c r="X15" s="158"/>
    </row>
    <row r="16" spans="1:24" s="19" customFormat="1" ht="28.5" customHeight="1">
      <c r="A16" s="143"/>
      <c r="B16" s="80" t="s">
        <v>62</v>
      </c>
      <c r="C16" s="107"/>
      <c r="D16" s="107"/>
      <c r="E16" s="99"/>
      <c r="F16" s="101"/>
      <c r="G16" s="103"/>
      <c r="H16" s="83"/>
      <c r="I16" s="87"/>
      <c r="J16" s="85"/>
      <c r="K16" s="159"/>
      <c r="L16" s="160"/>
      <c r="M16" s="161"/>
      <c r="N16" s="160"/>
      <c r="O16" s="161"/>
      <c r="P16" s="160"/>
      <c r="Q16" s="161"/>
      <c r="R16" s="160"/>
      <c r="S16" s="161"/>
      <c r="T16" s="160"/>
      <c r="U16" s="162"/>
      <c r="V16" s="163"/>
      <c r="W16" s="162"/>
      <c r="X16" s="164"/>
    </row>
    <row r="17" spans="1:24" s="19" customFormat="1" ht="13.5" customHeight="1">
      <c r="A17" s="143"/>
      <c r="B17" s="79" t="s">
        <v>45</v>
      </c>
      <c r="C17" s="106">
        <f>SUM(K17:X17)</f>
        <v>0</v>
      </c>
      <c r="D17" s="106">
        <v>0</v>
      </c>
      <c r="E17" s="98">
        <f>C17*Q110</f>
        <v>0</v>
      </c>
      <c r="F17" s="100">
        <v>32</v>
      </c>
      <c r="G17" s="102">
        <v>0.02</v>
      </c>
      <c r="H17" s="82">
        <f>(E17*F17)*(1-G17)</f>
        <v>0</v>
      </c>
      <c r="I17" s="86">
        <v>0.1</v>
      </c>
      <c r="J17" s="84">
        <f>ROUND((H17*0.9),0)</f>
        <v>0</v>
      </c>
      <c r="K17" s="153"/>
      <c r="L17" s="154"/>
      <c r="M17" s="155"/>
      <c r="N17" s="154"/>
      <c r="O17" s="155"/>
      <c r="P17" s="154"/>
      <c r="Q17" s="155"/>
      <c r="R17" s="154"/>
      <c r="S17" s="155"/>
      <c r="T17" s="154"/>
      <c r="U17" s="156"/>
      <c r="V17" s="157"/>
      <c r="W17" s="156"/>
      <c r="X17" s="158"/>
    </row>
    <row r="18" spans="1:24" s="19" customFormat="1" ht="13.5" customHeight="1">
      <c r="A18" s="143"/>
      <c r="B18" s="80" t="s">
        <v>70</v>
      </c>
      <c r="C18" s="107"/>
      <c r="D18" s="107"/>
      <c r="E18" s="99"/>
      <c r="F18" s="101"/>
      <c r="G18" s="103"/>
      <c r="H18" s="83"/>
      <c r="I18" s="87"/>
      <c r="J18" s="85"/>
      <c r="K18" s="159"/>
      <c r="L18" s="160"/>
      <c r="M18" s="161"/>
      <c r="N18" s="160"/>
      <c r="O18" s="161"/>
      <c r="P18" s="160"/>
      <c r="Q18" s="161"/>
      <c r="R18" s="160"/>
      <c r="S18" s="161"/>
      <c r="T18" s="160"/>
      <c r="U18" s="162"/>
      <c r="V18" s="163"/>
      <c r="W18" s="162"/>
      <c r="X18" s="164"/>
    </row>
    <row r="19" spans="1:24" s="19" customFormat="1" ht="13.5" customHeight="1">
      <c r="A19" s="143"/>
      <c r="B19" s="79" t="s">
        <v>36</v>
      </c>
      <c r="C19" s="106">
        <f>SUM(K19:X19)</f>
        <v>0</v>
      </c>
      <c r="D19" s="106">
        <v>0</v>
      </c>
      <c r="E19" s="98">
        <f>C19*Q110</f>
        <v>0</v>
      </c>
      <c r="F19" s="100">
        <v>50.3</v>
      </c>
      <c r="G19" s="102">
        <v>0.02</v>
      </c>
      <c r="H19" s="82">
        <f>(E19*F19)*(1-G19)</f>
        <v>0</v>
      </c>
      <c r="I19" s="86">
        <v>0.1</v>
      </c>
      <c r="J19" s="84">
        <f>ROUND((H19*0.9),0)</f>
        <v>0</v>
      </c>
      <c r="K19" s="153"/>
      <c r="L19" s="154"/>
      <c r="M19" s="155"/>
      <c r="N19" s="154"/>
      <c r="O19" s="155"/>
      <c r="P19" s="154"/>
      <c r="Q19" s="155"/>
      <c r="R19" s="154"/>
      <c r="S19" s="155"/>
      <c r="T19" s="154"/>
      <c r="U19" s="156"/>
      <c r="V19" s="157"/>
      <c r="W19" s="156"/>
      <c r="X19" s="158"/>
    </row>
    <row r="20" spans="1:24" s="19" customFormat="1" ht="13.5" customHeight="1">
      <c r="A20" s="143"/>
      <c r="B20" s="80" t="s">
        <v>42</v>
      </c>
      <c r="C20" s="107"/>
      <c r="D20" s="107"/>
      <c r="E20" s="99"/>
      <c r="F20" s="101"/>
      <c r="G20" s="103"/>
      <c r="H20" s="83"/>
      <c r="I20" s="87"/>
      <c r="J20" s="85"/>
      <c r="K20" s="159"/>
      <c r="L20" s="160"/>
      <c r="M20" s="161"/>
      <c r="N20" s="160"/>
      <c r="O20" s="161"/>
      <c r="P20" s="160"/>
      <c r="Q20" s="161"/>
      <c r="R20" s="160"/>
      <c r="S20" s="161"/>
      <c r="T20" s="160"/>
      <c r="U20" s="162"/>
      <c r="V20" s="163"/>
      <c r="W20" s="162"/>
      <c r="X20" s="164"/>
    </row>
    <row r="21" spans="1:24" s="19" customFormat="1" ht="13.5" customHeight="1">
      <c r="A21" s="143"/>
      <c r="B21" s="79" t="s">
        <v>71</v>
      </c>
      <c r="C21" s="106">
        <f>SUM(K21:X21)</f>
        <v>0</v>
      </c>
      <c r="D21" s="106">
        <v>0</v>
      </c>
      <c r="E21" s="98">
        <f>C21*Q110</f>
        <v>0</v>
      </c>
      <c r="F21" s="100">
        <v>46.1</v>
      </c>
      <c r="G21" s="102">
        <v>0.02</v>
      </c>
      <c r="H21" s="82">
        <f>(E21*F21)*(1-G21)</f>
        <v>0</v>
      </c>
      <c r="I21" s="86">
        <v>0.1</v>
      </c>
      <c r="J21" s="84">
        <f>ROUND((H21*0.9),0)</f>
        <v>0</v>
      </c>
      <c r="K21" s="153"/>
      <c r="L21" s="154"/>
      <c r="M21" s="155"/>
      <c r="N21" s="154"/>
      <c r="O21" s="155"/>
      <c r="P21" s="154"/>
      <c r="Q21" s="155"/>
      <c r="R21" s="154"/>
      <c r="S21" s="155"/>
      <c r="T21" s="154"/>
      <c r="U21" s="156"/>
      <c r="V21" s="157"/>
      <c r="W21" s="156"/>
      <c r="X21" s="158"/>
    </row>
    <row r="22" spans="1:24" s="19" customFormat="1" ht="13.5" customHeight="1">
      <c r="A22" s="143"/>
      <c r="B22" s="80" t="s">
        <v>72</v>
      </c>
      <c r="C22" s="107"/>
      <c r="D22" s="107"/>
      <c r="E22" s="99"/>
      <c r="F22" s="101"/>
      <c r="G22" s="103"/>
      <c r="H22" s="83"/>
      <c r="I22" s="87"/>
      <c r="J22" s="85"/>
      <c r="K22" s="159"/>
      <c r="L22" s="160"/>
      <c r="M22" s="161"/>
      <c r="N22" s="160"/>
      <c r="O22" s="161"/>
      <c r="P22" s="160"/>
      <c r="Q22" s="161"/>
      <c r="R22" s="160"/>
      <c r="S22" s="161"/>
      <c r="T22" s="160"/>
      <c r="U22" s="162"/>
      <c r="V22" s="163"/>
      <c r="W22" s="162"/>
      <c r="X22" s="164"/>
    </row>
    <row r="23" spans="1:24" s="19" customFormat="1" ht="13.5" customHeight="1">
      <c r="A23" s="143"/>
      <c r="B23" s="79" t="s">
        <v>73</v>
      </c>
      <c r="C23" s="106">
        <f>SUM(K23:X23)</f>
        <v>0</v>
      </c>
      <c r="D23" s="106">
        <v>0</v>
      </c>
      <c r="E23" s="98">
        <f>C23*Q110</f>
        <v>0</v>
      </c>
      <c r="F23" s="100">
        <v>57</v>
      </c>
      <c r="G23" s="102">
        <v>0.02</v>
      </c>
      <c r="H23" s="82">
        <f>(E23*F23)*(1-G23)</f>
        <v>0</v>
      </c>
      <c r="I23" s="86">
        <v>0.1</v>
      </c>
      <c r="J23" s="84">
        <f>ROUND((H23*0.9),0)</f>
        <v>0</v>
      </c>
      <c r="K23" s="153"/>
      <c r="L23" s="154"/>
      <c r="M23" s="155"/>
      <c r="N23" s="154"/>
      <c r="O23" s="155"/>
      <c r="P23" s="154"/>
      <c r="Q23" s="155"/>
      <c r="R23" s="154"/>
      <c r="S23" s="155"/>
      <c r="T23" s="154"/>
      <c r="U23" s="156"/>
      <c r="V23" s="157"/>
      <c r="W23" s="156"/>
      <c r="X23" s="158"/>
    </row>
    <row r="24" spans="1:24" s="19" customFormat="1" ht="13.5" customHeight="1">
      <c r="A24" s="143"/>
      <c r="B24" s="80" t="s">
        <v>74</v>
      </c>
      <c r="C24" s="107"/>
      <c r="D24" s="107"/>
      <c r="E24" s="99"/>
      <c r="F24" s="101"/>
      <c r="G24" s="103"/>
      <c r="H24" s="83"/>
      <c r="I24" s="87"/>
      <c r="J24" s="85"/>
      <c r="K24" s="159"/>
      <c r="L24" s="160"/>
      <c r="M24" s="161"/>
      <c r="N24" s="160"/>
      <c r="O24" s="161"/>
      <c r="P24" s="160"/>
      <c r="Q24" s="161"/>
      <c r="R24" s="160"/>
      <c r="S24" s="161"/>
      <c r="T24" s="160"/>
      <c r="U24" s="162"/>
      <c r="V24" s="163"/>
      <c r="W24" s="162"/>
      <c r="X24" s="164"/>
    </row>
    <row r="25" spans="1:24" s="19" customFormat="1" ht="13.5" customHeight="1">
      <c r="A25" s="143"/>
      <c r="B25" s="79" t="s">
        <v>37</v>
      </c>
      <c r="C25" s="106">
        <f>SUM(K25:X25)</f>
        <v>0</v>
      </c>
      <c r="D25" s="106">
        <v>0</v>
      </c>
      <c r="E25" s="98">
        <f>C25*Q110</f>
        <v>0</v>
      </c>
      <c r="F25" s="100">
        <v>28.85</v>
      </c>
      <c r="G25" s="102">
        <v>0.02</v>
      </c>
      <c r="H25" s="82">
        <f>(E25*F25)*(1-G25)</f>
        <v>0</v>
      </c>
      <c r="I25" s="86">
        <v>0.1</v>
      </c>
      <c r="J25" s="84">
        <f>ROUND((H25*0.9),0)</f>
        <v>0</v>
      </c>
      <c r="K25" s="153"/>
      <c r="L25" s="154"/>
      <c r="M25" s="155"/>
      <c r="N25" s="154"/>
      <c r="O25" s="155"/>
      <c r="P25" s="154"/>
      <c r="Q25" s="155"/>
      <c r="R25" s="154"/>
      <c r="S25" s="155"/>
      <c r="T25" s="154"/>
      <c r="U25" s="156"/>
      <c r="V25" s="157"/>
      <c r="W25" s="156"/>
      <c r="X25" s="158"/>
    </row>
    <row r="26" spans="1:24" s="19" customFormat="1" ht="13.5" customHeight="1">
      <c r="A26" s="143"/>
      <c r="B26" s="80" t="s">
        <v>43</v>
      </c>
      <c r="C26" s="107"/>
      <c r="D26" s="107"/>
      <c r="E26" s="99"/>
      <c r="F26" s="101"/>
      <c r="G26" s="103"/>
      <c r="H26" s="83"/>
      <c r="I26" s="87"/>
      <c r="J26" s="85"/>
      <c r="K26" s="159"/>
      <c r="L26" s="160"/>
      <c r="M26" s="161"/>
      <c r="N26" s="160"/>
      <c r="O26" s="161"/>
      <c r="P26" s="160"/>
      <c r="Q26" s="161"/>
      <c r="R26" s="160"/>
      <c r="S26" s="161"/>
      <c r="T26" s="160"/>
      <c r="U26" s="162"/>
      <c r="V26" s="163"/>
      <c r="W26" s="162"/>
      <c r="X26" s="164"/>
    </row>
    <row r="27" spans="1:24" s="19" customFormat="1" ht="9" customHeight="1">
      <c r="A27" s="143"/>
      <c r="B27" s="104" t="s">
        <v>55</v>
      </c>
      <c r="C27" s="106">
        <f>SUM(K27:X27)</f>
        <v>0</v>
      </c>
      <c r="D27" s="106">
        <v>0</v>
      </c>
      <c r="E27" s="98">
        <f>C27*Q110</f>
        <v>0</v>
      </c>
      <c r="F27" s="100">
        <v>31.9</v>
      </c>
      <c r="G27" s="102">
        <v>0.02</v>
      </c>
      <c r="H27" s="82">
        <f>(E27*F27)*(1-G27)</f>
        <v>0</v>
      </c>
      <c r="I27" s="86">
        <v>0.1</v>
      </c>
      <c r="J27" s="84">
        <f>ROUND((H27*0.9),0)</f>
        <v>0</v>
      </c>
      <c r="K27" s="153"/>
      <c r="L27" s="154"/>
      <c r="M27" s="155"/>
      <c r="N27" s="154"/>
      <c r="O27" s="155"/>
      <c r="P27" s="154"/>
      <c r="Q27" s="155"/>
      <c r="R27" s="154"/>
      <c r="S27" s="155"/>
      <c r="T27" s="154"/>
      <c r="U27" s="156"/>
      <c r="V27" s="157"/>
      <c r="W27" s="156"/>
      <c r="X27" s="158"/>
    </row>
    <row r="28" spans="1:24" s="19" customFormat="1" ht="9" customHeight="1">
      <c r="A28" s="143"/>
      <c r="B28" s="105"/>
      <c r="C28" s="107"/>
      <c r="D28" s="107"/>
      <c r="E28" s="99"/>
      <c r="F28" s="101"/>
      <c r="G28" s="103"/>
      <c r="H28" s="83"/>
      <c r="I28" s="87"/>
      <c r="J28" s="85"/>
      <c r="K28" s="159"/>
      <c r="L28" s="160"/>
      <c r="M28" s="161"/>
      <c r="N28" s="160"/>
      <c r="O28" s="161"/>
      <c r="P28" s="160"/>
      <c r="Q28" s="161"/>
      <c r="R28" s="160"/>
      <c r="S28" s="161"/>
      <c r="T28" s="160"/>
      <c r="U28" s="162"/>
      <c r="V28" s="163"/>
      <c r="W28" s="162"/>
      <c r="X28" s="164"/>
    </row>
    <row r="29" spans="1:24" s="19" customFormat="1" ht="9" customHeight="1">
      <c r="A29" s="143"/>
      <c r="B29" s="104" t="s">
        <v>2</v>
      </c>
      <c r="C29" s="106">
        <f>SUM(K29:X29)</f>
        <v>0</v>
      </c>
      <c r="D29" s="106">
        <v>0</v>
      </c>
      <c r="E29" s="98">
        <f>C29*Q110</f>
        <v>0</v>
      </c>
      <c r="F29" s="100">
        <v>23.15</v>
      </c>
      <c r="G29" s="102">
        <v>0.02</v>
      </c>
      <c r="H29" s="82">
        <f>(E29*F29)*(1-G29)</f>
        <v>0</v>
      </c>
      <c r="I29" s="86">
        <v>0.1</v>
      </c>
      <c r="J29" s="84">
        <f>ROUND((H29*0.9),0)</f>
        <v>0</v>
      </c>
      <c r="K29" s="153"/>
      <c r="L29" s="154"/>
      <c r="M29" s="155"/>
      <c r="N29" s="154"/>
      <c r="O29" s="155"/>
      <c r="P29" s="154"/>
      <c r="Q29" s="155"/>
      <c r="R29" s="154"/>
      <c r="S29" s="155"/>
      <c r="T29" s="154"/>
      <c r="U29" s="156"/>
      <c r="V29" s="157"/>
      <c r="W29" s="156"/>
      <c r="X29" s="158"/>
    </row>
    <row r="30" spans="1:24" s="19" customFormat="1" ht="9" customHeight="1">
      <c r="A30" s="143"/>
      <c r="B30" s="105"/>
      <c r="C30" s="107"/>
      <c r="D30" s="107"/>
      <c r="E30" s="99"/>
      <c r="F30" s="101"/>
      <c r="G30" s="103"/>
      <c r="H30" s="83"/>
      <c r="I30" s="87"/>
      <c r="J30" s="85"/>
      <c r="K30" s="159"/>
      <c r="L30" s="160"/>
      <c r="M30" s="161"/>
      <c r="N30" s="160"/>
      <c r="O30" s="161"/>
      <c r="P30" s="160"/>
      <c r="Q30" s="161"/>
      <c r="R30" s="160"/>
      <c r="S30" s="161"/>
      <c r="T30" s="160"/>
      <c r="U30" s="162"/>
      <c r="V30" s="163"/>
      <c r="W30" s="162"/>
      <c r="X30" s="164"/>
    </row>
    <row r="31" spans="1:24" s="19" customFormat="1" ht="9" customHeight="1">
      <c r="A31" s="143"/>
      <c r="B31" s="104" t="s">
        <v>56</v>
      </c>
      <c r="C31" s="106">
        <f>SUM(K31:X31)</f>
        <v>0</v>
      </c>
      <c r="D31" s="106">
        <v>0</v>
      </c>
      <c r="E31" s="98">
        <f>C31*Q110</f>
        <v>0</v>
      </c>
      <c r="F31" s="100">
        <v>16.15</v>
      </c>
      <c r="G31" s="102">
        <v>0.02</v>
      </c>
      <c r="H31" s="82">
        <f>(E31*F31)*(1-G31)</f>
        <v>0</v>
      </c>
      <c r="I31" s="86">
        <v>0.1</v>
      </c>
      <c r="J31" s="84">
        <f>ROUND((H31*0.9),0)</f>
        <v>0</v>
      </c>
      <c r="K31" s="153"/>
      <c r="L31" s="154"/>
      <c r="M31" s="155"/>
      <c r="N31" s="154"/>
      <c r="O31" s="155"/>
      <c r="P31" s="154"/>
      <c r="Q31" s="155"/>
      <c r="R31" s="154"/>
      <c r="S31" s="155"/>
      <c r="T31" s="154"/>
      <c r="U31" s="156"/>
      <c r="V31" s="157"/>
      <c r="W31" s="156"/>
      <c r="X31" s="158"/>
    </row>
    <row r="32" spans="1:24" s="19" customFormat="1" ht="9" customHeight="1">
      <c r="A32" s="143"/>
      <c r="B32" s="105"/>
      <c r="C32" s="107"/>
      <c r="D32" s="107"/>
      <c r="E32" s="99"/>
      <c r="F32" s="101"/>
      <c r="G32" s="103"/>
      <c r="H32" s="83"/>
      <c r="I32" s="87"/>
      <c r="J32" s="85"/>
      <c r="K32" s="159"/>
      <c r="L32" s="160"/>
      <c r="M32" s="161"/>
      <c r="N32" s="160"/>
      <c r="O32" s="161"/>
      <c r="P32" s="160"/>
      <c r="Q32" s="161"/>
      <c r="R32" s="160"/>
      <c r="S32" s="161"/>
      <c r="T32" s="160"/>
      <c r="U32" s="162"/>
      <c r="V32" s="163"/>
      <c r="W32" s="162"/>
      <c r="X32" s="164"/>
    </row>
    <row r="33" spans="1:24" s="19" customFormat="1" ht="9" customHeight="1">
      <c r="A33" s="143"/>
      <c r="B33" s="104" t="s">
        <v>57</v>
      </c>
      <c r="C33" s="106">
        <f>SUM(K33:X33)</f>
        <v>0</v>
      </c>
      <c r="D33" s="106">
        <v>0</v>
      </c>
      <c r="E33" s="98">
        <f>C33*Q110</f>
        <v>0</v>
      </c>
      <c r="F33" s="100">
        <v>20.3</v>
      </c>
      <c r="G33" s="102">
        <v>0.02</v>
      </c>
      <c r="H33" s="82">
        <f>(E33*F33)*(1-G33)</f>
        <v>0</v>
      </c>
      <c r="I33" s="86">
        <v>0.1</v>
      </c>
      <c r="J33" s="84">
        <f>ROUND((H33*0.9),0)</f>
        <v>0</v>
      </c>
      <c r="K33" s="153"/>
      <c r="L33" s="154"/>
      <c r="M33" s="155"/>
      <c r="N33" s="154"/>
      <c r="O33" s="155"/>
      <c r="P33" s="154"/>
      <c r="Q33" s="155"/>
      <c r="R33" s="154"/>
      <c r="S33" s="155"/>
      <c r="T33" s="154"/>
      <c r="U33" s="156"/>
      <c r="V33" s="157"/>
      <c r="W33" s="156"/>
      <c r="X33" s="158"/>
    </row>
    <row r="34" spans="1:24" s="19" customFormat="1" ht="9" customHeight="1">
      <c r="A34" s="143"/>
      <c r="B34" s="105"/>
      <c r="C34" s="107"/>
      <c r="D34" s="107"/>
      <c r="E34" s="99"/>
      <c r="F34" s="101"/>
      <c r="G34" s="103"/>
      <c r="H34" s="83"/>
      <c r="I34" s="87"/>
      <c r="J34" s="85"/>
      <c r="K34" s="159"/>
      <c r="L34" s="160"/>
      <c r="M34" s="161"/>
      <c r="N34" s="160"/>
      <c r="O34" s="161"/>
      <c r="P34" s="160"/>
      <c r="Q34" s="161"/>
      <c r="R34" s="160"/>
      <c r="S34" s="161"/>
      <c r="T34" s="160"/>
      <c r="U34" s="162"/>
      <c r="V34" s="163"/>
      <c r="W34" s="162"/>
      <c r="X34" s="164"/>
    </row>
    <row r="35" spans="1:24" s="19" customFormat="1" ht="9" customHeight="1">
      <c r="A35" s="143"/>
      <c r="B35" s="104" t="s">
        <v>30</v>
      </c>
      <c r="C35" s="106">
        <f>SUM(K35:X35)</f>
        <v>0</v>
      </c>
      <c r="D35" s="106">
        <v>0</v>
      </c>
      <c r="E35" s="98">
        <f>C35*Q110</f>
        <v>0</v>
      </c>
      <c r="F35" s="100">
        <v>8.75</v>
      </c>
      <c r="G35" s="102">
        <v>0.02</v>
      </c>
      <c r="H35" s="82">
        <f>(E35*F35)*(1-G35)</f>
        <v>0</v>
      </c>
      <c r="I35" s="86">
        <v>0.1</v>
      </c>
      <c r="J35" s="84">
        <f>ROUND((H35*0.9),0)</f>
        <v>0</v>
      </c>
      <c r="K35" s="153"/>
      <c r="L35" s="154"/>
      <c r="M35" s="155"/>
      <c r="N35" s="154"/>
      <c r="O35" s="155"/>
      <c r="P35" s="154"/>
      <c r="Q35" s="155"/>
      <c r="R35" s="154"/>
      <c r="S35" s="155"/>
      <c r="T35" s="154"/>
      <c r="U35" s="156"/>
      <c r="V35" s="157"/>
      <c r="W35" s="156"/>
      <c r="X35" s="158"/>
    </row>
    <row r="36" spans="1:24" s="19" customFormat="1" ht="9" customHeight="1">
      <c r="A36" s="143"/>
      <c r="B36" s="105"/>
      <c r="C36" s="107"/>
      <c r="D36" s="107"/>
      <c r="E36" s="99"/>
      <c r="F36" s="101"/>
      <c r="G36" s="103"/>
      <c r="H36" s="83"/>
      <c r="I36" s="87"/>
      <c r="J36" s="85"/>
      <c r="K36" s="159"/>
      <c r="L36" s="160"/>
      <c r="M36" s="161"/>
      <c r="N36" s="160"/>
      <c r="O36" s="161"/>
      <c r="P36" s="160"/>
      <c r="Q36" s="161"/>
      <c r="R36" s="160"/>
      <c r="S36" s="161"/>
      <c r="T36" s="160"/>
      <c r="U36" s="162"/>
      <c r="V36" s="163"/>
      <c r="W36" s="162"/>
      <c r="X36" s="164"/>
    </row>
    <row r="37" spans="1:24" s="19" customFormat="1" ht="9" customHeight="1">
      <c r="A37" s="143"/>
      <c r="B37" s="118" t="s">
        <v>58</v>
      </c>
      <c r="C37" s="106">
        <f>SUM(K37:X37)</f>
        <v>0</v>
      </c>
      <c r="D37" s="106">
        <v>0</v>
      </c>
      <c r="E37" s="98">
        <f>C37*Q110</f>
        <v>0</v>
      </c>
      <c r="F37" s="100">
        <v>23.15</v>
      </c>
      <c r="G37" s="102">
        <v>0.02</v>
      </c>
      <c r="H37" s="82">
        <f>(E37*F37)*(1-G37)</f>
        <v>0</v>
      </c>
      <c r="I37" s="86">
        <v>0.1</v>
      </c>
      <c r="J37" s="84">
        <f>ROUND((H37*0.9),0)</f>
        <v>0</v>
      </c>
      <c r="K37" s="153"/>
      <c r="L37" s="154"/>
      <c r="M37" s="155"/>
      <c r="N37" s="154"/>
      <c r="O37" s="155"/>
      <c r="P37" s="154"/>
      <c r="Q37" s="155"/>
      <c r="R37" s="154"/>
      <c r="S37" s="155"/>
      <c r="T37" s="154"/>
      <c r="U37" s="156"/>
      <c r="V37" s="157"/>
      <c r="W37" s="156"/>
      <c r="X37" s="158"/>
    </row>
    <row r="38" spans="1:24" s="19" customFormat="1" ht="9" customHeight="1">
      <c r="A38" s="143"/>
      <c r="B38" s="119"/>
      <c r="C38" s="107"/>
      <c r="D38" s="107"/>
      <c r="E38" s="99"/>
      <c r="F38" s="101"/>
      <c r="G38" s="103"/>
      <c r="H38" s="83"/>
      <c r="I38" s="87"/>
      <c r="J38" s="85"/>
      <c r="K38" s="159"/>
      <c r="L38" s="160"/>
      <c r="M38" s="161"/>
      <c r="N38" s="160"/>
      <c r="O38" s="161"/>
      <c r="P38" s="160"/>
      <c r="Q38" s="161"/>
      <c r="R38" s="160"/>
      <c r="S38" s="161"/>
      <c r="T38" s="160"/>
      <c r="U38" s="162"/>
      <c r="V38" s="163"/>
      <c r="W38" s="162"/>
      <c r="X38" s="164"/>
    </row>
    <row r="39" spans="1:24" s="19" customFormat="1" ht="9" customHeight="1">
      <c r="A39" s="143"/>
      <c r="B39" s="104" t="s">
        <v>59</v>
      </c>
      <c r="C39" s="106">
        <f>SUM(K39:X39)</f>
        <v>0</v>
      </c>
      <c r="D39" s="106">
        <v>0</v>
      </c>
      <c r="E39" s="98">
        <f>C39*Q110</f>
        <v>0</v>
      </c>
      <c r="F39" s="100">
        <v>19.75</v>
      </c>
      <c r="G39" s="102">
        <v>0.02</v>
      </c>
      <c r="H39" s="82">
        <f>(E39*F39)*(1-G39)</f>
        <v>0</v>
      </c>
      <c r="I39" s="86">
        <v>0.1</v>
      </c>
      <c r="J39" s="84">
        <f>ROUND((H39*0.9),0)</f>
        <v>0</v>
      </c>
      <c r="K39" s="153"/>
      <c r="L39" s="154"/>
      <c r="M39" s="155"/>
      <c r="N39" s="154"/>
      <c r="O39" s="155"/>
      <c r="P39" s="154"/>
      <c r="Q39" s="155"/>
      <c r="R39" s="154"/>
      <c r="S39" s="155"/>
      <c r="T39" s="154"/>
      <c r="U39" s="156"/>
      <c r="V39" s="157"/>
      <c r="W39" s="156"/>
      <c r="X39" s="158"/>
    </row>
    <row r="40" spans="1:24" s="19" customFormat="1" ht="9" customHeight="1">
      <c r="A40" s="143"/>
      <c r="B40" s="105"/>
      <c r="C40" s="107"/>
      <c r="D40" s="107"/>
      <c r="E40" s="99"/>
      <c r="F40" s="101"/>
      <c r="G40" s="103"/>
      <c r="H40" s="83"/>
      <c r="I40" s="87"/>
      <c r="J40" s="85"/>
      <c r="K40" s="159"/>
      <c r="L40" s="160"/>
      <c r="M40" s="161"/>
      <c r="N40" s="160"/>
      <c r="O40" s="161"/>
      <c r="P40" s="160"/>
      <c r="Q40" s="161"/>
      <c r="R40" s="160"/>
      <c r="S40" s="161"/>
      <c r="T40" s="160"/>
      <c r="U40" s="162"/>
      <c r="V40" s="163"/>
      <c r="W40" s="162"/>
      <c r="X40" s="164"/>
    </row>
    <row r="41" spans="1:24" s="19" customFormat="1" ht="9" customHeight="1">
      <c r="A41" s="143"/>
      <c r="B41" s="104" t="s">
        <v>60</v>
      </c>
      <c r="C41" s="106">
        <f>SUM(K41:X41)</f>
        <v>0</v>
      </c>
      <c r="D41" s="106">
        <v>0</v>
      </c>
      <c r="E41" s="98">
        <f>C41*Q110</f>
        <v>0</v>
      </c>
      <c r="F41" s="100">
        <v>23.3</v>
      </c>
      <c r="G41" s="102">
        <v>0.02</v>
      </c>
      <c r="H41" s="82">
        <f>(E41*F41)*(1-G41)</f>
        <v>0</v>
      </c>
      <c r="I41" s="86">
        <v>0.1</v>
      </c>
      <c r="J41" s="84">
        <f>ROUND((H41*0.9),0)</f>
        <v>0</v>
      </c>
      <c r="K41" s="153"/>
      <c r="L41" s="154"/>
      <c r="M41" s="155"/>
      <c r="N41" s="154"/>
      <c r="O41" s="155"/>
      <c r="P41" s="154"/>
      <c r="Q41" s="155"/>
      <c r="R41" s="154"/>
      <c r="S41" s="155"/>
      <c r="T41" s="154"/>
      <c r="U41" s="156"/>
      <c r="V41" s="157"/>
      <c r="W41" s="156"/>
      <c r="X41" s="158"/>
    </row>
    <row r="42" spans="1:24" s="19" customFormat="1" ht="9" customHeight="1">
      <c r="A42" s="143"/>
      <c r="B42" s="105"/>
      <c r="C42" s="107"/>
      <c r="D42" s="107"/>
      <c r="E42" s="99"/>
      <c r="F42" s="101"/>
      <c r="G42" s="103"/>
      <c r="H42" s="83"/>
      <c r="I42" s="87"/>
      <c r="J42" s="85"/>
      <c r="K42" s="159"/>
      <c r="L42" s="160"/>
      <c r="M42" s="161"/>
      <c r="N42" s="160"/>
      <c r="O42" s="161"/>
      <c r="P42" s="160"/>
      <c r="Q42" s="161"/>
      <c r="R42" s="160"/>
      <c r="S42" s="161"/>
      <c r="T42" s="160"/>
      <c r="U42" s="162"/>
      <c r="V42" s="163"/>
      <c r="W42" s="162"/>
      <c r="X42" s="164"/>
    </row>
    <row r="43" spans="1:24" s="19" customFormat="1" ht="9" customHeight="1">
      <c r="A43" s="143"/>
      <c r="B43" s="104" t="s">
        <v>0</v>
      </c>
      <c r="C43" s="106">
        <f>SUM(K43:X43)</f>
        <v>0</v>
      </c>
      <c r="D43" s="106">
        <v>0</v>
      </c>
      <c r="E43" s="98">
        <f>C43*Q110</f>
        <v>0</v>
      </c>
      <c r="F43" s="100">
        <v>33.8</v>
      </c>
      <c r="G43" s="102">
        <v>0.02</v>
      </c>
      <c r="H43" s="82">
        <f>(E43*F43)*(1-G43)</f>
        <v>0</v>
      </c>
      <c r="I43" s="86">
        <v>0.1</v>
      </c>
      <c r="J43" s="84">
        <f>ROUND((H43*0.9),0)</f>
        <v>0</v>
      </c>
      <c r="K43" s="153"/>
      <c r="L43" s="154"/>
      <c r="M43" s="155"/>
      <c r="N43" s="154"/>
      <c r="O43" s="155"/>
      <c r="P43" s="154"/>
      <c r="Q43" s="155"/>
      <c r="R43" s="154"/>
      <c r="S43" s="155"/>
      <c r="T43" s="154"/>
      <c r="U43" s="156"/>
      <c r="V43" s="157"/>
      <c r="W43" s="156"/>
      <c r="X43" s="158"/>
    </row>
    <row r="44" spans="1:24" s="19" customFormat="1" ht="9" customHeight="1">
      <c r="A44" s="143"/>
      <c r="B44" s="105"/>
      <c r="C44" s="107"/>
      <c r="D44" s="107"/>
      <c r="E44" s="99"/>
      <c r="F44" s="101"/>
      <c r="G44" s="103"/>
      <c r="H44" s="83"/>
      <c r="I44" s="87"/>
      <c r="J44" s="85"/>
      <c r="K44" s="159"/>
      <c r="L44" s="160"/>
      <c r="M44" s="161"/>
      <c r="N44" s="160"/>
      <c r="O44" s="161"/>
      <c r="P44" s="160"/>
      <c r="Q44" s="161"/>
      <c r="R44" s="160"/>
      <c r="S44" s="161"/>
      <c r="T44" s="160"/>
      <c r="U44" s="162"/>
      <c r="V44" s="163"/>
      <c r="W44" s="162"/>
      <c r="X44" s="164"/>
    </row>
    <row r="45" spans="1:24" s="19" customFormat="1" ht="9" customHeight="1">
      <c r="A45" s="143"/>
      <c r="B45" s="104" t="s">
        <v>63</v>
      </c>
      <c r="C45" s="106">
        <f>SUM(K45:X45)</f>
        <v>0</v>
      </c>
      <c r="D45" s="106">
        <v>0</v>
      </c>
      <c r="E45" s="98">
        <f>C45*Q110</f>
        <v>0</v>
      </c>
      <c r="F45" s="100">
        <v>30.1</v>
      </c>
      <c r="G45" s="102">
        <v>0.02</v>
      </c>
      <c r="H45" s="82">
        <f>(E45*F45)*(1-G45)</f>
        <v>0</v>
      </c>
      <c r="I45" s="86">
        <v>0.1</v>
      </c>
      <c r="J45" s="84">
        <f>ROUND((H45*0.9),0)</f>
        <v>0</v>
      </c>
      <c r="K45" s="153"/>
      <c r="L45" s="154"/>
      <c r="M45" s="155"/>
      <c r="N45" s="154"/>
      <c r="O45" s="155"/>
      <c r="P45" s="154"/>
      <c r="Q45" s="155"/>
      <c r="R45" s="154"/>
      <c r="S45" s="155"/>
      <c r="T45" s="154"/>
      <c r="U45" s="156"/>
      <c r="V45" s="157"/>
      <c r="W45" s="156"/>
      <c r="X45" s="158"/>
    </row>
    <row r="46" spans="1:24" s="19" customFormat="1" ht="9" customHeight="1">
      <c r="A46" s="143"/>
      <c r="B46" s="105"/>
      <c r="C46" s="107"/>
      <c r="D46" s="107"/>
      <c r="E46" s="99"/>
      <c r="F46" s="101"/>
      <c r="G46" s="103"/>
      <c r="H46" s="83"/>
      <c r="I46" s="87"/>
      <c r="J46" s="85"/>
      <c r="K46" s="159"/>
      <c r="L46" s="160"/>
      <c r="M46" s="161"/>
      <c r="N46" s="160"/>
      <c r="O46" s="161"/>
      <c r="P46" s="160"/>
      <c r="Q46" s="161"/>
      <c r="R46" s="160"/>
      <c r="S46" s="161"/>
      <c r="T46" s="160"/>
      <c r="U46" s="162"/>
      <c r="V46" s="163"/>
      <c r="W46" s="162"/>
      <c r="X46" s="164"/>
    </row>
    <row r="47" spans="1:24" s="19" customFormat="1" ht="9" customHeight="1">
      <c r="A47" s="143"/>
      <c r="B47" s="104" t="s">
        <v>38</v>
      </c>
      <c r="C47" s="106">
        <f>SUM(K47:X47)</f>
        <v>0</v>
      </c>
      <c r="D47" s="106">
        <v>0</v>
      </c>
      <c r="E47" s="98">
        <f>C47*Q110</f>
        <v>0</v>
      </c>
      <c r="F47" s="100">
        <v>7.45</v>
      </c>
      <c r="G47" s="102">
        <v>0.02</v>
      </c>
      <c r="H47" s="82">
        <f>(E47*F47)*(1-G47)</f>
        <v>0</v>
      </c>
      <c r="I47" s="86">
        <v>0.1</v>
      </c>
      <c r="J47" s="84">
        <f>ROUND((H47*0.9),0)</f>
        <v>0</v>
      </c>
      <c r="K47" s="153"/>
      <c r="L47" s="154"/>
      <c r="M47" s="155"/>
      <c r="N47" s="154"/>
      <c r="O47" s="155"/>
      <c r="P47" s="154"/>
      <c r="Q47" s="155"/>
      <c r="R47" s="154"/>
      <c r="S47" s="155"/>
      <c r="T47" s="154"/>
      <c r="U47" s="156"/>
      <c r="V47" s="157"/>
      <c r="W47" s="156"/>
      <c r="X47" s="158"/>
    </row>
    <row r="48" spans="1:24" s="19" customFormat="1" ht="9" customHeight="1">
      <c r="A48" s="143"/>
      <c r="B48" s="105"/>
      <c r="C48" s="107"/>
      <c r="D48" s="107"/>
      <c r="E48" s="99"/>
      <c r="F48" s="101"/>
      <c r="G48" s="103"/>
      <c r="H48" s="83"/>
      <c r="I48" s="87"/>
      <c r="J48" s="85"/>
      <c r="K48" s="159"/>
      <c r="L48" s="160"/>
      <c r="M48" s="161"/>
      <c r="N48" s="160"/>
      <c r="O48" s="161"/>
      <c r="P48" s="160"/>
      <c r="Q48" s="161"/>
      <c r="R48" s="160"/>
      <c r="S48" s="161"/>
      <c r="T48" s="160"/>
      <c r="U48" s="162"/>
      <c r="V48" s="163"/>
      <c r="W48" s="162"/>
      <c r="X48" s="164"/>
    </row>
    <row r="49" spans="1:24" s="19" customFormat="1" ht="9" customHeight="1">
      <c r="A49" s="143"/>
      <c r="B49" s="104" t="s">
        <v>1</v>
      </c>
      <c r="C49" s="106">
        <f>SUM(K49:X49)</f>
        <v>0</v>
      </c>
      <c r="D49" s="106">
        <v>0</v>
      </c>
      <c r="E49" s="98">
        <f>C49*Q110</f>
        <v>0</v>
      </c>
      <c r="F49" s="100">
        <v>20.2</v>
      </c>
      <c r="G49" s="102">
        <v>0.02</v>
      </c>
      <c r="H49" s="82">
        <f>(E49*F49)*(1-G49)</f>
        <v>0</v>
      </c>
      <c r="I49" s="86">
        <v>0.1</v>
      </c>
      <c r="J49" s="84">
        <f>ROUND((H49*0.9),0)</f>
        <v>0</v>
      </c>
      <c r="K49" s="153"/>
      <c r="L49" s="154"/>
      <c r="M49" s="155"/>
      <c r="N49" s="154"/>
      <c r="O49" s="155"/>
      <c r="P49" s="154"/>
      <c r="Q49" s="155"/>
      <c r="R49" s="154"/>
      <c r="S49" s="155"/>
      <c r="T49" s="154"/>
      <c r="U49" s="156"/>
      <c r="V49" s="157"/>
      <c r="W49" s="156"/>
      <c r="X49" s="158"/>
    </row>
    <row r="50" spans="1:24" s="19" customFormat="1" ht="9" customHeight="1">
      <c r="A50" s="143"/>
      <c r="B50" s="105"/>
      <c r="C50" s="107"/>
      <c r="D50" s="107"/>
      <c r="E50" s="99"/>
      <c r="F50" s="101"/>
      <c r="G50" s="103"/>
      <c r="H50" s="83"/>
      <c r="I50" s="87"/>
      <c r="J50" s="85"/>
      <c r="K50" s="159"/>
      <c r="L50" s="160"/>
      <c r="M50" s="161"/>
      <c r="N50" s="160"/>
      <c r="O50" s="161"/>
      <c r="P50" s="160"/>
      <c r="Q50" s="161"/>
      <c r="R50" s="160"/>
      <c r="S50" s="161"/>
      <c r="T50" s="160"/>
      <c r="U50" s="162"/>
      <c r="V50" s="163"/>
      <c r="W50" s="162"/>
      <c r="X50" s="164"/>
    </row>
    <row r="51" spans="1:24" s="19" customFormat="1" ht="9" customHeight="1">
      <c r="A51" s="143"/>
      <c r="B51" s="104" t="s">
        <v>6</v>
      </c>
      <c r="C51" s="106">
        <f>SUM(K51:X51)</f>
        <v>0</v>
      </c>
      <c r="D51" s="106">
        <v>0</v>
      </c>
      <c r="E51" s="98">
        <f>C51*Q110</f>
        <v>0</v>
      </c>
      <c r="F51" s="100">
        <v>8.7</v>
      </c>
      <c r="G51" s="102">
        <v>0.02</v>
      </c>
      <c r="H51" s="82">
        <f>(E51*F51)*(1-G51)</f>
        <v>0</v>
      </c>
      <c r="I51" s="86">
        <v>0.1</v>
      </c>
      <c r="J51" s="84">
        <f>ROUND((H51*0.9),0)</f>
        <v>0</v>
      </c>
      <c r="K51" s="153"/>
      <c r="L51" s="154"/>
      <c r="M51" s="155"/>
      <c r="N51" s="154"/>
      <c r="O51" s="155"/>
      <c r="P51" s="154"/>
      <c r="Q51" s="155"/>
      <c r="R51" s="154"/>
      <c r="S51" s="155"/>
      <c r="T51" s="154"/>
      <c r="U51" s="156"/>
      <c r="V51" s="157"/>
      <c r="W51" s="156"/>
      <c r="X51" s="158"/>
    </row>
    <row r="52" spans="1:24" s="19" customFormat="1" ht="9" customHeight="1">
      <c r="A52" s="143"/>
      <c r="B52" s="105"/>
      <c r="C52" s="107"/>
      <c r="D52" s="107"/>
      <c r="E52" s="99"/>
      <c r="F52" s="101"/>
      <c r="G52" s="103"/>
      <c r="H52" s="83"/>
      <c r="I52" s="87"/>
      <c r="J52" s="85"/>
      <c r="K52" s="159"/>
      <c r="L52" s="160"/>
      <c r="M52" s="161"/>
      <c r="N52" s="160"/>
      <c r="O52" s="161"/>
      <c r="P52" s="160"/>
      <c r="Q52" s="161"/>
      <c r="R52" s="160"/>
      <c r="S52" s="161"/>
      <c r="T52" s="160"/>
      <c r="U52" s="162"/>
      <c r="V52" s="163"/>
      <c r="W52" s="162"/>
      <c r="X52" s="164"/>
    </row>
    <row r="53" spans="1:24" s="19" customFormat="1" ht="9" customHeight="1">
      <c r="A53" s="143"/>
      <c r="B53" s="104" t="s">
        <v>64</v>
      </c>
      <c r="C53" s="106">
        <f>SUM(K53:X53)</f>
        <v>0</v>
      </c>
      <c r="D53" s="106">
        <v>0</v>
      </c>
      <c r="E53" s="98">
        <f>C53*Q110</f>
        <v>0</v>
      </c>
      <c r="F53" s="100">
        <v>6.65</v>
      </c>
      <c r="G53" s="102">
        <v>0.02</v>
      </c>
      <c r="H53" s="82">
        <f>(E53*F53)*(1-G53)</f>
        <v>0</v>
      </c>
      <c r="I53" s="86">
        <v>0.1</v>
      </c>
      <c r="J53" s="84">
        <f>ROUND((H53*0.9),0)</f>
        <v>0</v>
      </c>
      <c r="K53" s="153"/>
      <c r="L53" s="154"/>
      <c r="M53" s="155"/>
      <c r="N53" s="154"/>
      <c r="O53" s="155"/>
      <c r="P53" s="154"/>
      <c r="Q53" s="155"/>
      <c r="R53" s="154"/>
      <c r="S53" s="155"/>
      <c r="T53" s="154"/>
      <c r="U53" s="156"/>
      <c r="V53" s="157"/>
      <c r="W53" s="156"/>
      <c r="X53" s="158"/>
    </row>
    <row r="54" spans="1:24" s="19" customFormat="1" ht="9" customHeight="1">
      <c r="A54" s="143"/>
      <c r="B54" s="105"/>
      <c r="C54" s="107"/>
      <c r="D54" s="107"/>
      <c r="E54" s="99"/>
      <c r="F54" s="101"/>
      <c r="G54" s="103"/>
      <c r="H54" s="83"/>
      <c r="I54" s="87"/>
      <c r="J54" s="85"/>
      <c r="K54" s="159"/>
      <c r="L54" s="160"/>
      <c r="M54" s="161"/>
      <c r="N54" s="160"/>
      <c r="O54" s="161"/>
      <c r="P54" s="160"/>
      <c r="Q54" s="161"/>
      <c r="R54" s="160"/>
      <c r="S54" s="161"/>
      <c r="T54" s="160"/>
      <c r="U54" s="162"/>
      <c r="V54" s="163"/>
      <c r="W54" s="162"/>
      <c r="X54" s="164"/>
    </row>
    <row r="55" spans="1:24" s="19" customFormat="1" ht="9" customHeight="1">
      <c r="A55" s="143"/>
      <c r="B55" s="118" t="s">
        <v>3</v>
      </c>
      <c r="C55" s="106">
        <f>SUM(K55:X55)</f>
        <v>0</v>
      </c>
      <c r="D55" s="106">
        <v>0</v>
      </c>
      <c r="E55" s="98">
        <f>C55*Q110</f>
        <v>0</v>
      </c>
      <c r="F55" s="100">
        <v>31.6</v>
      </c>
      <c r="G55" s="102">
        <v>0.02</v>
      </c>
      <c r="H55" s="82">
        <f>(E55*F55)*(1-G55)</f>
        <v>0</v>
      </c>
      <c r="I55" s="86">
        <v>0.1</v>
      </c>
      <c r="J55" s="84">
        <f>ROUND((H55*0.9),0)</f>
        <v>0</v>
      </c>
      <c r="K55" s="153"/>
      <c r="L55" s="154"/>
      <c r="M55" s="155"/>
      <c r="N55" s="154"/>
      <c r="O55" s="155"/>
      <c r="P55" s="154"/>
      <c r="Q55" s="155"/>
      <c r="R55" s="154"/>
      <c r="S55" s="155"/>
      <c r="T55" s="154"/>
      <c r="U55" s="156"/>
      <c r="V55" s="157"/>
      <c r="W55" s="156"/>
      <c r="X55" s="158"/>
    </row>
    <row r="56" spans="1:24" s="19" customFormat="1" ht="9" customHeight="1">
      <c r="A56" s="143"/>
      <c r="B56" s="119"/>
      <c r="C56" s="107"/>
      <c r="D56" s="107"/>
      <c r="E56" s="99"/>
      <c r="F56" s="101"/>
      <c r="G56" s="103"/>
      <c r="H56" s="83"/>
      <c r="I56" s="87"/>
      <c r="J56" s="85"/>
      <c r="K56" s="159"/>
      <c r="L56" s="160"/>
      <c r="M56" s="161"/>
      <c r="N56" s="160"/>
      <c r="O56" s="161"/>
      <c r="P56" s="160"/>
      <c r="Q56" s="161"/>
      <c r="R56" s="160"/>
      <c r="S56" s="161"/>
      <c r="T56" s="160"/>
      <c r="U56" s="162"/>
      <c r="V56" s="163"/>
      <c r="W56" s="162"/>
      <c r="X56" s="164"/>
    </row>
    <row r="57" spans="1:24" s="19" customFormat="1" ht="9" customHeight="1">
      <c r="A57" s="143"/>
      <c r="B57" s="104" t="s">
        <v>39</v>
      </c>
      <c r="C57" s="106">
        <f>SUM(K57:X57)</f>
        <v>0</v>
      </c>
      <c r="D57" s="106">
        <v>0</v>
      </c>
      <c r="E57" s="98">
        <f>C57*Q110</f>
        <v>0</v>
      </c>
      <c r="F57" s="100">
        <v>12.5</v>
      </c>
      <c r="G57" s="102">
        <v>0.02</v>
      </c>
      <c r="H57" s="82">
        <f>(E57*F57)*(1-G57)</f>
        <v>0</v>
      </c>
      <c r="I57" s="86">
        <v>0.1</v>
      </c>
      <c r="J57" s="84">
        <f>ROUND((H57*0.9),0)</f>
        <v>0</v>
      </c>
      <c r="K57" s="153"/>
      <c r="L57" s="154"/>
      <c r="M57" s="155"/>
      <c r="N57" s="154"/>
      <c r="O57" s="155"/>
      <c r="P57" s="154"/>
      <c r="Q57" s="155"/>
      <c r="R57" s="154"/>
      <c r="S57" s="155"/>
      <c r="T57" s="154"/>
      <c r="U57" s="156"/>
      <c r="V57" s="157"/>
      <c r="W57" s="156"/>
      <c r="X57" s="158"/>
    </row>
    <row r="58" spans="1:24" s="19" customFormat="1" ht="9" customHeight="1">
      <c r="A58" s="143"/>
      <c r="B58" s="105"/>
      <c r="C58" s="107"/>
      <c r="D58" s="107"/>
      <c r="E58" s="99"/>
      <c r="F58" s="101"/>
      <c r="G58" s="103"/>
      <c r="H58" s="83"/>
      <c r="I58" s="87"/>
      <c r="J58" s="85"/>
      <c r="K58" s="159"/>
      <c r="L58" s="160"/>
      <c r="M58" s="161"/>
      <c r="N58" s="160"/>
      <c r="O58" s="161"/>
      <c r="P58" s="160"/>
      <c r="Q58" s="161"/>
      <c r="R58" s="160"/>
      <c r="S58" s="161"/>
      <c r="T58" s="160"/>
      <c r="U58" s="162"/>
      <c r="V58" s="163"/>
      <c r="W58" s="162"/>
      <c r="X58" s="164"/>
    </row>
    <row r="59" spans="1:24" s="19" customFormat="1" ht="9" customHeight="1">
      <c r="A59" s="143"/>
      <c r="B59" s="104" t="s">
        <v>33</v>
      </c>
      <c r="C59" s="106">
        <f>SUM(K59:X59)</f>
        <v>0</v>
      </c>
      <c r="D59" s="106">
        <v>0</v>
      </c>
      <c r="E59" s="98">
        <f>C59*Q110</f>
        <v>0</v>
      </c>
      <c r="F59" s="100">
        <v>21.4</v>
      </c>
      <c r="G59" s="102">
        <v>0.02</v>
      </c>
      <c r="H59" s="82">
        <f>(E59*F59)*(1-G59)</f>
        <v>0</v>
      </c>
      <c r="I59" s="86">
        <v>0.1</v>
      </c>
      <c r="J59" s="84">
        <f>ROUND((H59*0.9),0)</f>
        <v>0</v>
      </c>
      <c r="K59" s="153"/>
      <c r="L59" s="154"/>
      <c r="M59" s="155"/>
      <c r="N59" s="154"/>
      <c r="O59" s="155"/>
      <c r="P59" s="154"/>
      <c r="Q59" s="155"/>
      <c r="R59" s="154"/>
      <c r="S59" s="155"/>
      <c r="T59" s="154"/>
      <c r="U59" s="156"/>
      <c r="V59" s="157"/>
      <c r="W59" s="156"/>
      <c r="X59" s="158"/>
    </row>
    <row r="60" spans="1:24" s="19" customFormat="1" ht="9" customHeight="1">
      <c r="A60" s="143"/>
      <c r="B60" s="105"/>
      <c r="C60" s="107"/>
      <c r="D60" s="107"/>
      <c r="E60" s="99"/>
      <c r="F60" s="101"/>
      <c r="G60" s="103"/>
      <c r="H60" s="83"/>
      <c r="I60" s="87"/>
      <c r="J60" s="85"/>
      <c r="K60" s="159"/>
      <c r="L60" s="160"/>
      <c r="M60" s="161"/>
      <c r="N60" s="160"/>
      <c r="O60" s="161"/>
      <c r="P60" s="160"/>
      <c r="Q60" s="161"/>
      <c r="R60" s="160"/>
      <c r="S60" s="161"/>
      <c r="T60" s="160"/>
      <c r="U60" s="162"/>
      <c r="V60" s="163"/>
      <c r="W60" s="162"/>
      <c r="X60" s="164"/>
    </row>
    <row r="61" spans="1:24" s="19" customFormat="1" ht="9" customHeight="1">
      <c r="A61" s="143"/>
      <c r="B61" s="104" t="s">
        <v>4</v>
      </c>
      <c r="C61" s="106">
        <f>SUM(K61:X61)</f>
        <v>0</v>
      </c>
      <c r="D61" s="106">
        <v>0</v>
      </c>
      <c r="E61" s="98">
        <f>C61*Q110</f>
        <v>0</v>
      </c>
      <c r="F61" s="100">
        <v>37.45</v>
      </c>
      <c r="G61" s="102">
        <v>0.02</v>
      </c>
      <c r="H61" s="82">
        <f>(E61*F61)*(1-G61)</f>
        <v>0</v>
      </c>
      <c r="I61" s="86">
        <v>0.1</v>
      </c>
      <c r="J61" s="84">
        <f>ROUND((H61*0.9),0)</f>
        <v>0</v>
      </c>
      <c r="K61" s="153"/>
      <c r="L61" s="154"/>
      <c r="M61" s="155"/>
      <c r="N61" s="154"/>
      <c r="O61" s="155"/>
      <c r="P61" s="154"/>
      <c r="Q61" s="155"/>
      <c r="R61" s="154"/>
      <c r="S61" s="155"/>
      <c r="T61" s="154"/>
      <c r="U61" s="156"/>
      <c r="V61" s="157"/>
      <c r="W61" s="156"/>
      <c r="X61" s="158"/>
    </row>
    <row r="62" spans="1:24" s="19" customFormat="1" ht="9" customHeight="1">
      <c r="A62" s="143"/>
      <c r="B62" s="105"/>
      <c r="C62" s="107"/>
      <c r="D62" s="107"/>
      <c r="E62" s="99"/>
      <c r="F62" s="101"/>
      <c r="G62" s="103"/>
      <c r="H62" s="83"/>
      <c r="I62" s="87"/>
      <c r="J62" s="85"/>
      <c r="K62" s="159"/>
      <c r="L62" s="160"/>
      <c r="M62" s="161"/>
      <c r="N62" s="160"/>
      <c r="O62" s="161"/>
      <c r="P62" s="160"/>
      <c r="Q62" s="161"/>
      <c r="R62" s="160"/>
      <c r="S62" s="161"/>
      <c r="T62" s="160"/>
      <c r="U62" s="162"/>
      <c r="V62" s="163"/>
      <c r="W62" s="162"/>
      <c r="X62" s="164"/>
    </row>
    <row r="63" spans="1:24" s="19" customFormat="1" ht="9" customHeight="1">
      <c r="A63" s="143"/>
      <c r="B63" s="118" t="s">
        <v>65</v>
      </c>
      <c r="C63" s="106">
        <f>SUM(K63:X63)</f>
        <v>0</v>
      </c>
      <c r="D63" s="106">
        <v>0</v>
      </c>
      <c r="E63" s="98">
        <f>C63*Q110</f>
        <v>0</v>
      </c>
      <c r="F63" s="100">
        <v>34.4</v>
      </c>
      <c r="G63" s="102">
        <v>0.02</v>
      </c>
      <c r="H63" s="82">
        <f>(E63*F63)*(1-G63)</f>
        <v>0</v>
      </c>
      <c r="I63" s="86">
        <v>0.1</v>
      </c>
      <c r="J63" s="84">
        <f>ROUND((H63*0.9),0)</f>
        <v>0</v>
      </c>
      <c r="K63" s="153"/>
      <c r="L63" s="154"/>
      <c r="M63" s="155"/>
      <c r="N63" s="154"/>
      <c r="O63" s="155"/>
      <c r="P63" s="154"/>
      <c r="Q63" s="155"/>
      <c r="R63" s="154"/>
      <c r="S63" s="155"/>
      <c r="T63" s="154"/>
      <c r="U63" s="156"/>
      <c r="V63" s="157"/>
      <c r="W63" s="156"/>
      <c r="X63" s="158"/>
    </row>
    <row r="64" spans="1:24" s="19" customFormat="1" ht="9" customHeight="1">
      <c r="A64" s="143"/>
      <c r="B64" s="119"/>
      <c r="C64" s="107"/>
      <c r="D64" s="107"/>
      <c r="E64" s="99"/>
      <c r="F64" s="101"/>
      <c r="G64" s="103"/>
      <c r="H64" s="83"/>
      <c r="I64" s="87"/>
      <c r="J64" s="85"/>
      <c r="K64" s="159"/>
      <c r="L64" s="160"/>
      <c r="M64" s="161"/>
      <c r="N64" s="160"/>
      <c r="O64" s="161"/>
      <c r="P64" s="160"/>
      <c r="Q64" s="161"/>
      <c r="R64" s="160"/>
      <c r="S64" s="161"/>
      <c r="T64" s="160"/>
      <c r="U64" s="162"/>
      <c r="V64" s="163"/>
      <c r="W64" s="162"/>
      <c r="X64" s="164"/>
    </row>
    <row r="65" spans="1:24" s="19" customFormat="1" ht="9" customHeight="1">
      <c r="A65" s="143"/>
      <c r="B65" s="104" t="s">
        <v>66</v>
      </c>
      <c r="C65" s="106">
        <f>SUM(K65:X65)</f>
        <v>0</v>
      </c>
      <c r="D65" s="106">
        <v>0</v>
      </c>
      <c r="E65" s="98">
        <f>C65*Q110</f>
        <v>0</v>
      </c>
      <c r="F65" s="100">
        <v>8.9</v>
      </c>
      <c r="G65" s="102">
        <v>0.02</v>
      </c>
      <c r="H65" s="82">
        <f>(E65*F65)*(1-G65)</f>
        <v>0</v>
      </c>
      <c r="I65" s="86">
        <v>0.1</v>
      </c>
      <c r="J65" s="84">
        <f>ROUND((H65*0.9),0)</f>
        <v>0</v>
      </c>
      <c r="K65" s="153"/>
      <c r="L65" s="154"/>
      <c r="M65" s="155"/>
      <c r="N65" s="154"/>
      <c r="O65" s="155"/>
      <c r="P65" s="154"/>
      <c r="Q65" s="155"/>
      <c r="R65" s="154"/>
      <c r="S65" s="155"/>
      <c r="T65" s="154"/>
      <c r="U65" s="156"/>
      <c r="V65" s="157"/>
      <c r="W65" s="156"/>
      <c r="X65" s="158"/>
    </row>
    <row r="66" spans="1:24" s="19" customFormat="1" ht="9" customHeight="1">
      <c r="A66" s="143"/>
      <c r="B66" s="105"/>
      <c r="C66" s="107"/>
      <c r="D66" s="107"/>
      <c r="E66" s="99"/>
      <c r="F66" s="101"/>
      <c r="G66" s="103"/>
      <c r="H66" s="83"/>
      <c r="I66" s="87"/>
      <c r="J66" s="85"/>
      <c r="K66" s="159"/>
      <c r="L66" s="160"/>
      <c r="M66" s="161"/>
      <c r="N66" s="160"/>
      <c r="O66" s="161"/>
      <c r="P66" s="160"/>
      <c r="Q66" s="161"/>
      <c r="R66" s="160"/>
      <c r="S66" s="161"/>
      <c r="T66" s="160"/>
      <c r="U66" s="162"/>
      <c r="V66" s="163"/>
      <c r="W66" s="162"/>
      <c r="X66" s="164"/>
    </row>
    <row r="67" spans="1:24" s="19" customFormat="1" ht="9" customHeight="1">
      <c r="A67" s="143"/>
      <c r="B67" s="104" t="s">
        <v>7</v>
      </c>
      <c r="C67" s="106">
        <f>SUM(K67:X67)</f>
        <v>0</v>
      </c>
      <c r="D67" s="106">
        <v>0</v>
      </c>
      <c r="E67" s="98">
        <f>C67*Q110</f>
        <v>0</v>
      </c>
      <c r="F67" s="100">
        <v>9.75</v>
      </c>
      <c r="G67" s="102">
        <v>0.02</v>
      </c>
      <c r="H67" s="82">
        <f>(E67*F67)*(1-G67)</f>
        <v>0</v>
      </c>
      <c r="I67" s="86">
        <v>0.1</v>
      </c>
      <c r="J67" s="84">
        <f>ROUND((H67*0.9),0)</f>
        <v>0</v>
      </c>
      <c r="K67" s="153"/>
      <c r="L67" s="154"/>
      <c r="M67" s="155"/>
      <c r="N67" s="154"/>
      <c r="O67" s="155"/>
      <c r="P67" s="154"/>
      <c r="Q67" s="155"/>
      <c r="R67" s="154"/>
      <c r="S67" s="155"/>
      <c r="T67" s="154"/>
      <c r="U67" s="156"/>
      <c r="V67" s="157"/>
      <c r="W67" s="156"/>
      <c r="X67" s="158"/>
    </row>
    <row r="68" spans="1:24" s="19" customFormat="1" ht="9" customHeight="1">
      <c r="A68" s="143"/>
      <c r="B68" s="105"/>
      <c r="C68" s="107"/>
      <c r="D68" s="107"/>
      <c r="E68" s="99"/>
      <c r="F68" s="101"/>
      <c r="G68" s="103"/>
      <c r="H68" s="83"/>
      <c r="I68" s="87"/>
      <c r="J68" s="85"/>
      <c r="K68" s="159"/>
      <c r="L68" s="160"/>
      <c r="M68" s="161"/>
      <c r="N68" s="160"/>
      <c r="O68" s="161"/>
      <c r="P68" s="160"/>
      <c r="Q68" s="161"/>
      <c r="R68" s="160"/>
      <c r="S68" s="161"/>
      <c r="T68" s="160"/>
      <c r="U68" s="162"/>
      <c r="V68" s="163"/>
      <c r="W68" s="162"/>
      <c r="X68" s="164"/>
    </row>
    <row r="69" spans="1:24" s="19" customFormat="1" ht="9" customHeight="1">
      <c r="A69" s="143"/>
      <c r="B69" s="104" t="s">
        <v>67</v>
      </c>
      <c r="C69" s="106">
        <f>SUM(K69:X69)</f>
        <v>0</v>
      </c>
      <c r="D69" s="106">
        <v>0</v>
      </c>
      <c r="E69" s="98">
        <f>C69*Q110</f>
        <v>0</v>
      </c>
      <c r="F69" s="100">
        <v>16.85</v>
      </c>
      <c r="G69" s="102">
        <v>0.02</v>
      </c>
      <c r="H69" s="82">
        <f>(E69*F69)*(1-G69)</f>
        <v>0</v>
      </c>
      <c r="I69" s="86">
        <v>0.1</v>
      </c>
      <c r="J69" s="84">
        <f>ROUND((H69*0.9),0)</f>
        <v>0</v>
      </c>
      <c r="K69" s="153"/>
      <c r="L69" s="154"/>
      <c r="M69" s="155"/>
      <c r="N69" s="154"/>
      <c r="O69" s="155"/>
      <c r="P69" s="154"/>
      <c r="Q69" s="155"/>
      <c r="R69" s="154"/>
      <c r="S69" s="155"/>
      <c r="T69" s="154"/>
      <c r="U69" s="156"/>
      <c r="V69" s="157"/>
      <c r="W69" s="156"/>
      <c r="X69" s="158"/>
    </row>
    <row r="70" spans="1:24" s="19" customFormat="1" ht="9" customHeight="1">
      <c r="A70" s="143"/>
      <c r="B70" s="105"/>
      <c r="C70" s="107"/>
      <c r="D70" s="107"/>
      <c r="E70" s="99"/>
      <c r="F70" s="101"/>
      <c r="G70" s="103"/>
      <c r="H70" s="83"/>
      <c r="I70" s="87"/>
      <c r="J70" s="85"/>
      <c r="K70" s="159"/>
      <c r="L70" s="160"/>
      <c r="M70" s="161"/>
      <c r="N70" s="160"/>
      <c r="O70" s="161"/>
      <c r="P70" s="160"/>
      <c r="Q70" s="161"/>
      <c r="R70" s="160"/>
      <c r="S70" s="161"/>
      <c r="T70" s="160"/>
      <c r="U70" s="162"/>
      <c r="V70" s="163"/>
      <c r="W70" s="162"/>
      <c r="X70" s="164"/>
    </row>
    <row r="71" spans="1:24" s="19" customFormat="1" ht="9" customHeight="1">
      <c r="A71" s="143"/>
      <c r="B71" s="104" t="s">
        <v>68</v>
      </c>
      <c r="C71" s="106">
        <f>SUM(K71:X71)</f>
        <v>0</v>
      </c>
      <c r="D71" s="106">
        <v>0</v>
      </c>
      <c r="E71" s="98">
        <f>C71*Q110</f>
        <v>0</v>
      </c>
      <c r="F71" s="100">
        <v>26.45</v>
      </c>
      <c r="G71" s="102">
        <v>0.02</v>
      </c>
      <c r="H71" s="82">
        <f>(E71*F71)*(1-G71)</f>
        <v>0</v>
      </c>
      <c r="I71" s="86">
        <v>0.1</v>
      </c>
      <c r="J71" s="84">
        <f>ROUND((H71*0.9),0)</f>
        <v>0</v>
      </c>
      <c r="K71" s="153"/>
      <c r="L71" s="154"/>
      <c r="M71" s="155"/>
      <c r="N71" s="154"/>
      <c r="O71" s="155"/>
      <c r="P71" s="154"/>
      <c r="Q71" s="155"/>
      <c r="R71" s="154"/>
      <c r="S71" s="155"/>
      <c r="T71" s="154"/>
      <c r="U71" s="156"/>
      <c r="V71" s="157"/>
      <c r="W71" s="156"/>
      <c r="X71" s="158"/>
    </row>
    <row r="72" spans="1:24" s="19" customFormat="1" ht="9" customHeight="1">
      <c r="A72" s="143"/>
      <c r="B72" s="105"/>
      <c r="C72" s="107"/>
      <c r="D72" s="107"/>
      <c r="E72" s="99"/>
      <c r="F72" s="101"/>
      <c r="G72" s="103"/>
      <c r="H72" s="83"/>
      <c r="I72" s="87"/>
      <c r="J72" s="85"/>
      <c r="K72" s="159"/>
      <c r="L72" s="160"/>
      <c r="M72" s="161"/>
      <c r="N72" s="160"/>
      <c r="O72" s="161"/>
      <c r="P72" s="160"/>
      <c r="Q72" s="161"/>
      <c r="R72" s="160"/>
      <c r="S72" s="161"/>
      <c r="T72" s="160"/>
      <c r="U72" s="162"/>
      <c r="V72" s="163"/>
      <c r="W72" s="162"/>
      <c r="X72" s="164"/>
    </row>
    <row r="73" spans="1:24" s="19" customFormat="1" ht="9" customHeight="1">
      <c r="A73" s="143"/>
      <c r="B73" s="104" t="s">
        <v>5</v>
      </c>
      <c r="C73" s="106">
        <f>SUM(K73:X73)</f>
        <v>0</v>
      </c>
      <c r="D73" s="106">
        <v>0</v>
      </c>
      <c r="E73" s="98">
        <f>C73*Q110</f>
        <v>0</v>
      </c>
      <c r="F73" s="100">
        <v>25.6</v>
      </c>
      <c r="G73" s="102">
        <v>0.02</v>
      </c>
      <c r="H73" s="82">
        <f>(E73*F73)*(1-G73)</f>
        <v>0</v>
      </c>
      <c r="I73" s="86">
        <v>0.1</v>
      </c>
      <c r="J73" s="84">
        <f>ROUND((H73*0.9),0)</f>
        <v>0</v>
      </c>
      <c r="K73" s="153"/>
      <c r="L73" s="154"/>
      <c r="M73" s="155"/>
      <c r="N73" s="154"/>
      <c r="O73" s="155"/>
      <c r="P73" s="154"/>
      <c r="Q73" s="155"/>
      <c r="R73" s="154"/>
      <c r="S73" s="155"/>
      <c r="T73" s="154"/>
      <c r="U73" s="156"/>
      <c r="V73" s="157"/>
      <c r="W73" s="156"/>
      <c r="X73" s="158"/>
    </row>
    <row r="74" spans="1:24" s="19" customFormat="1" ht="9" customHeight="1" thickBot="1">
      <c r="A74" s="144"/>
      <c r="B74" s="105"/>
      <c r="C74" s="107"/>
      <c r="D74" s="107"/>
      <c r="E74" s="99"/>
      <c r="F74" s="101"/>
      <c r="G74" s="103"/>
      <c r="H74" s="83"/>
      <c r="I74" s="87"/>
      <c r="J74" s="85"/>
      <c r="K74" s="159"/>
      <c r="L74" s="160"/>
      <c r="M74" s="161"/>
      <c r="N74" s="160"/>
      <c r="O74" s="161"/>
      <c r="P74" s="160"/>
      <c r="Q74" s="161"/>
      <c r="R74" s="160"/>
      <c r="S74" s="161"/>
      <c r="T74" s="160"/>
      <c r="U74" s="162"/>
      <c r="V74" s="163"/>
      <c r="W74" s="162"/>
      <c r="X74" s="164"/>
    </row>
    <row r="75" spans="1:24" s="19" customFormat="1" ht="13.5">
      <c r="A75" s="145" t="s">
        <v>88</v>
      </c>
      <c r="B75" s="79" t="s">
        <v>75</v>
      </c>
      <c r="C75" s="106">
        <f>SUM(K75:X75)</f>
        <v>0</v>
      </c>
      <c r="D75" s="106">
        <v>0</v>
      </c>
      <c r="E75" s="98">
        <f>C75*Q110</f>
        <v>0</v>
      </c>
      <c r="F75" s="100">
        <v>56.4</v>
      </c>
      <c r="G75" s="102">
        <v>0.02</v>
      </c>
      <c r="H75" s="82">
        <f>(E75*F75)*(1-G75)</f>
        <v>0</v>
      </c>
      <c r="I75" s="86">
        <v>0.1</v>
      </c>
      <c r="J75" s="84">
        <f>ROUND((H75*0.9),0)</f>
        <v>0</v>
      </c>
      <c r="K75" s="153"/>
      <c r="L75" s="154"/>
      <c r="M75" s="155"/>
      <c r="N75" s="154"/>
      <c r="O75" s="155"/>
      <c r="P75" s="154"/>
      <c r="Q75" s="155"/>
      <c r="R75" s="154"/>
      <c r="S75" s="155"/>
      <c r="T75" s="154"/>
      <c r="U75" s="156"/>
      <c r="V75" s="157"/>
      <c r="W75" s="156"/>
      <c r="X75" s="158"/>
    </row>
    <row r="76" spans="1:24" s="39" customFormat="1" ht="17.25" customHeight="1">
      <c r="A76" s="146"/>
      <c r="B76" s="81" t="s">
        <v>76</v>
      </c>
      <c r="C76" s="107"/>
      <c r="D76" s="107"/>
      <c r="E76" s="99"/>
      <c r="F76" s="101"/>
      <c r="G76" s="103"/>
      <c r="H76" s="83"/>
      <c r="I76" s="87"/>
      <c r="J76" s="85"/>
      <c r="K76" s="159"/>
      <c r="L76" s="160"/>
      <c r="M76" s="161"/>
      <c r="N76" s="160"/>
      <c r="O76" s="161"/>
      <c r="P76" s="160"/>
      <c r="Q76" s="161"/>
      <c r="R76" s="160"/>
      <c r="S76" s="161"/>
      <c r="T76" s="160"/>
      <c r="U76" s="162"/>
      <c r="V76" s="163"/>
      <c r="W76" s="162"/>
      <c r="X76" s="164"/>
    </row>
    <row r="77" spans="1:24" s="19" customFormat="1" ht="13.5">
      <c r="A77" s="146"/>
      <c r="B77" s="79" t="s">
        <v>26</v>
      </c>
      <c r="C77" s="106">
        <f>SUM(K77:X77)</f>
        <v>0</v>
      </c>
      <c r="D77" s="106">
        <v>0</v>
      </c>
      <c r="E77" s="98">
        <f>C77*Q110</f>
        <v>0</v>
      </c>
      <c r="F77" s="100">
        <v>61.6</v>
      </c>
      <c r="G77" s="102">
        <v>0.02</v>
      </c>
      <c r="H77" s="82">
        <f>(E77*F77)*(1-G77)</f>
        <v>0</v>
      </c>
      <c r="I77" s="86">
        <v>0.1</v>
      </c>
      <c r="J77" s="84">
        <f>ROUND((H77*0.9),0)</f>
        <v>0</v>
      </c>
      <c r="K77" s="153"/>
      <c r="L77" s="154"/>
      <c r="M77" s="155"/>
      <c r="N77" s="154"/>
      <c r="O77" s="155"/>
      <c r="P77" s="154"/>
      <c r="Q77" s="155"/>
      <c r="R77" s="154"/>
      <c r="S77" s="155"/>
      <c r="T77" s="154"/>
      <c r="U77" s="156"/>
      <c r="V77" s="157"/>
      <c r="W77" s="156"/>
      <c r="X77" s="158"/>
    </row>
    <row r="78" spans="1:24" s="39" customFormat="1" ht="24">
      <c r="A78" s="146"/>
      <c r="B78" s="81" t="s">
        <v>27</v>
      </c>
      <c r="C78" s="107"/>
      <c r="D78" s="107"/>
      <c r="E78" s="99"/>
      <c r="F78" s="101"/>
      <c r="G78" s="103"/>
      <c r="H78" s="83"/>
      <c r="I78" s="87"/>
      <c r="J78" s="85"/>
      <c r="K78" s="159"/>
      <c r="L78" s="160"/>
      <c r="M78" s="161"/>
      <c r="N78" s="160"/>
      <c r="O78" s="161"/>
      <c r="P78" s="160"/>
      <c r="Q78" s="161"/>
      <c r="R78" s="160"/>
      <c r="S78" s="161"/>
      <c r="T78" s="160"/>
      <c r="U78" s="162"/>
      <c r="V78" s="163"/>
      <c r="W78" s="162"/>
      <c r="X78" s="164"/>
    </row>
    <row r="79" spans="1:24" s="19" customFormat="1" ht="13.5">
      <c r="A79" s="146"/>
      <c r="B79" s="79" t="s">
        <v>40</v>
      </c>
      <c r="C79" s="106">
        <f>SUM(K79:X79)</f>
        <v>0</v>
      </c>
      <c r="D79" s="106">
        <v>0</v>
      </c>
      <c r="E79" s="98">
        <f>C79*Q110</f>
        <v>0</v>
      </c>
      <c r="F79" s="100">
        <v>32.35</v>
      </c>
      <c r="G79" s="102">
        <v>0.02</v>
      </c>
      <c r="H79" s="82">
        <f>(E79*F79)*(1-G79)</f>
        <v>0</v>
      </c>
      <c r="I79" s="86">
        <v>0.1</v>
      </c>
      <c r="J79" s="84">
        <f>ROUND((H79*0.9),0)</f>
        <v>0</v>
      </c>
      <c r="K79" s="153"/>
      <c r="L79" s="154"/>
      <c r="M79" s="155"/>
      <c r="N79" s="154"/>
      <c r="O79" s="155"/>
      <c r="P79" s="154"/>
      <c r="Q79" s="155"/>
      <c r="R79" s="154"/>
      <c r="S79" s="155"/>
      <c r="T79" s="154"/>
      <c r="U79" s="156"/>
      <c r="V79" s="157"/>
      <c r="W79" s="156"/>
      <c r="X79" s="158"/>
    </row>
    <row r="80" spans="1:24" s="39" customFormat="1" ht="13.5">
      <c r="A80" s="146"/>
      <c r="B80" s="81" t="s">
        <v>41</v>
      </c>
      <c r="C80" s="107"/>
      <c r="D80" s="107"/>
      <c r="E80" s="99"/>
      <c r="F80" s="101"/>
      <c r="G80" s="103"/>
      <c r="H80" s="83"/>
      <c r="I80" s="87"/>
      <c r="J80" s="85"/>
      <c r="K80" s="159"/>
      <c r="L80" s="160"/>
      <c r="M80" s="161"/>
      <c r="N80" s="160"/>
      <c r="O80" s="161"/>
      <c r="P80" s="160"/>
      <c r="Q80" s="161"/>
      <c r="R80" s="160"/>
      <c r="S80" s="161"/>
      <c r="T80" s="160"/>
      <c r="U80" s="162"/>
      <c r="V80" s="163"/>
      <c r="W80" s="162"/>
      <c r="X80" s="164"/>
    </row>
    <row r="81" spans="1:24" s="19" customFormat="1" ht="9" customHeight="1">
      <c r="A81" s="146"/>
      <c r="B81" s="104" t="s">
        <v>8</v>
      </c>
      <c r="C81" s="106">
        <f>SUM(K81:X81)</f>
        <v>0</v>
      </c>
      <c r="D81" s="106">
        <v>0</v>
      </c>
      <c r="E81" s="98">
        <f>C81*Q110</f>
        <v>0</v>
      </c>
      <c r="F81" s="100">
        <v>5.2</v>
      </c>
      <c r="G81" s="102">
        <v>0.02</v>
      </c>
      <c r="H81" s="82">
        <f>(E81*F81)*(1-G81)</f>
        <v>0</v>
      </c>
      <c r="I81" s="86">
        <v>0.1</v>
      </c>
      <c r="J81" s="84">
        <f>ROUND((H81*0.9),0)</f>
        <v>0</v>
      </c>
      <c r="K81" s="153"/>
      <c r="L81" s="154"/>
      <c r="M81" s="155"/>
      <c r="N81" s="154"/>
      <c r="O81" s="155"/>
      <c r="P81" s="154"/>
      <c r="Q81" s="155"/>
      <c r="R81" s="154"/>
      <c r="S81" s="155"/>
      <c r="T81" s="154"/>
      <c r="U81" s="156"/>
      <c r="V81" s="157"/>
      <c r="W81" s="156"/>
      <c r="X81" s="158"/>
    </row>
    <row r="82" spans="1:24" s="19" customFormat="1" ht="9" customHeight="1">
      <c r="A82" s="146"/>
      <c r="B82" s="105"/>
      <c r="C82" s="107"/>
      <c r="D82" s="107"/>
      <c r="E82" s="99"/>
      <c r="F82" s="101"/>
      <c r="G82" s="103"/>
      <c r="H82" s="83"/>
      <c r="I82" s="87"/>
      <c r="J82" s="85"/>
      <c r="K82" s="159"/>
      <c r="L82" s="160"/>
      <c r="M82" s="161"/>
      <c r="N82" s="160"/>
      <c r="O82" s="161"/>
      <c r="P82" s="160"/>
      <c r="Q82" s="161"/>
      <c r="R82" s="160"/>
      <c r="S82" s="161"/>
      <c r="T82" s="160"/>
      <c r="U82" s="162"/>
      <c r="V82" s="163"/>
      <c r="W82" s="162"/>
      <c r="X82" s="164"/>
    </row>
    <row r="83" spans="1:24" s="19" customFormat="1" ht="9" customHeight="1">
      <c r="A83" s="146"/>
      <c r="B83" s="118" t="s">
        <v>79</v>
      </c>
      <c r="C83" s="106">
        <f>SUM(K83:X83)</f>
        <v>0</v>
      </c>
      <c r="D83" s="106">
        <v>0</v>
      </c>
      <c r="E83" s="98">
        <f>C83*Q110</f>
        <v>0</v>
      </c>
      <c r="F83" s="100">
        <v>10.55</v>
      </c>
      <c r="G83" s="102">
        <v>0.02</v>
      </c>
      <c r="H83" s="82">
        <f>(E83*F83)*(1-G83)</f>
        <v>0</v>
      </c>
      <c r="I83" s="86">
        <v>0.1</v>
      </c>
      <c r="J83" s="84">
        <f>ROUND((H83*0.9),0)</f>
        <v>0</v>
      </c>
      <c r="K83" s="153"/>
      <c r="L83" s="154"/>
      <c r="M83" s="155"/>
      <c r="N83" s="154"/>
      <c r="O83" s="155"/>
      <c r="P83" s="154"/>
      <c r="Q83" s="155"/>
      <c r="R83" s="154"/>
      <c r="S83" s="155"/>
      <c r="T83" s="154"/>
      <c r="U83" s="156"/>
      <c r="V83" s="157"/>
      <c r="W83" s="156"/>
      <c r="X83" s="158"/>
    </row>
    <row r="84" spans="1:24" s="19" customFormat="1" ht="9" customHeight="1">
      <c r="A84" s="146"/>
      <c r="B84" s="119"/>
      <c r="C84" s="107"/>
      <c r="D84" s="107"/>
      <c r="E84" s="99"/>
      <c r="F84" s="101"/>
      <c r="G84" s="103"/>
      <c r="H84" s="83"/>
      <c r="I84" s="87"/>
      <c r="J84" s="85"/>
      <c r="K84" s="159"/>
      <c r="L84" s="160"/>
      <c r="M84" s="161"/>
      <c r="N84" s="160"/>
      <c r="O84" s="161"/>
      <c r="P84" s="160"/>
      <c r="Q84" s="161"/>
      <c r="R84" s="160"/>
      <c r="S84" s="161"/>
      <c r="T84" s="160"/>
      <c r="U84" s="162"/>
      <c r="V84" s="163"/>
      <c r="W84" s="162"/>
      <c r="X84" s="164"/>
    </row>
    <row r="85" spans="1:24" s="19" customFormat="1" ht="9" customHeight="1">
      <c r="A85" s="146"/>
      <c r="B85" s="104" t="s">
        <v>80</v>
      </c>
      <c r="C85" s="106">
        <f>SUM(K85:X85)</f>
        <v>0</v>
      </c>
      <c r="D85" s="106">
        <v>0</v>
      </c>
      <c r="E85" s="98">
        <f>C85*Q110</f>
        <v>0</v>
      </c>
      <c r="F85" s="100">
        <v>16.2</v>
      </c>
      <c r="G85" s="102">
        <v>0.02</v>
      </c>
      <c r="H85" s="82">
        <f>(E85*F85)*(1-G85)</f>
        <v>0</v>
      </c>
      <c r="I85" s="86">
        <v>0.1</v>
      </c>
      <c r="J85" s="84">
        <f>ROUND((H85*0.9),0)</f>
        <v>0</v>
      </c>
      <c r="K85" s="153"/>
      <c r="L85" s="154"/>
      <c r="M85" s="155"/>
      <c r="N85" s="154"/>
      <c r="O85" s="155"/>
      <c r="P85" s="154"/>
      <c r="Q85" s="155"/>
      <c r="R85" s="154"/>
      <c r="S85" s="155"/>
      <c r="T85" s="154"/>
      <c r="U85" s="156"/>
      <c r="V85" s="157"/>
      <c r="W85" s="156"/>
      <c r="X85" s="158"/>
    </row>
    <row r="86" spans="1:24" s="19" customFormat="1" ht="9" customHeight="1">
      <c r="A86" s="146"/>
      <c r="B86" s="105"/>
      <c r="C86" s="107"/>
      <c r="D86" s="107"/>
      <c r="E86" s="99"/>
      <c r="F86" s="101"/>
      <c r="G86" s="103"/>
      <c r="H86" s="83"/>
      <c r="I86" s="87"/>
      <c r="J86" s="85"/>
      <c r="K86" s="159"/>
      <c r="L86" s="160"/>
      <c r="M86" s="161"/>
      <c r="N86" s="160"/>
      <c r="O86" s="161"/>
      <c r="P86" s="160"/>
      <c r="Q86" s="161"/>
      <c r="R86" s="160"/>
      <c r="S86" s="161"/>
      <c r="T86" s="160"/>
      <c r="U86" s="162"/>
      <c r="V86" s="163"/>
      <c r="W86" s="162"/>
      <c r="X86" s="164"/>
    </row>
    <row r="87" spans="1:24" s="19" customFormat="1" ht="9" customHeight="1">
      <c r="A87" s="146"/>
      <c r="B87" s="104" t="s">
        <v>9</v>
      </c>
      <c r="C87" s="106">
        <f>SUM(K87:X87)</f>
        <v>0</v>
      </c>
      <c r="D87" s="106">
        <v>0</v>
      </c>
      <c r="E87" s="98">
        <f>C87*Q110</f>
        <v>0</v>
      </c>
      <c r="F87" s="100">
        <v>24.4</v>
      </c>
      <c r="G87" s="102">
        <v>0.02</v>
      </c>
      <c r="H87" s="82">
        <f>(E87*F87)*(1-G87)</f>
        <v>0</v>
      </c>
      <c r="I87" s="86">
        <v>0.1</v>
      </c>
      <c r="J87" s="84">
        <f>ROUND((H87*0.9),0)</f>
        <v>0</v>
      </c>
      <c r="K87" s="153"/>
      <c r="L87" s="154"/>
      <c r="M87" s="155"/>
      <c r="N87" s="154"/>
      <c r="O87" s="155"/>
      <c r="P87" s="154"/>
      <c r="Q87" s="155"/>
      <c r="R87" s="154"/>
      <c r="S87" s="155"/>
      <c r="T87" s="154"/>
      <c r="U87" s="156"/>
      <c r="V87" s="157"/>
      <c r="W87" s="156"/>
      <c r="X87" s="158"/>
    </row>
    <row r="88" spans="1:24" s="19" customFormat="1" ht="9" customHeight="1">
      <c r="A88" s="146"/>
      <c r="B88" s="105"/>
      <c r="C88" s="107"/>
      <c r="D88" s="107"/>
      <c r="E88" s="99"/>
      <c r="F88" s="101"/>
      <c r="G88" s="103"/>
      <c r="H88" s="83"/>
      <c r="I88" s="87"/>
      <c r="J88" s="85"/>
      <c r="K88" s="159"/>
      <c r="L88" s="160"/>
      <c r="M88" s="161"/>
      <c r="N88" s="160"/>
      <c r="O88" s="161"/>
      <c r="P88" s="160"/>
      <c r="Q88" s="161"/>
      <c r="R88" s="160"/>
      <c r="S88" s="161"/>
      <c r="T88" s="160"/>
      <c r="U88" s="162"/>
      <c r="V88" s="163"/>
      <c r="W88" s="162"/>
      <c r="X88" s="164"/>
    </row>
    <row r="89" spans="1:24" s="19" customFormat="1" ht="9" customHeight="1">
      <c r="A89" s="146"/>
      <c r="B89" s="104" t="s">
        <v>81</v>
      </c>
      <c r="C89" s="106">
        <f>SUM(K89:X89)</f>
        <v>0</v>
      </c>
      <c r="D89" s="106">
        <v>0</v>
      </c>
      <c r="E89" s="98">
        <f>C89*Q110</f>
        <v>0</v>
      </c>
      <c r="F89" s="100">
        <v>10.55</v>
      </c>
      <c r="G89" s="102">
        <v>0.02</v>
      </c>
      <c r="H89" s="82">
        <f>(E89*F89)*(1-G89)</f>
        <v>0</v>
      </c>
      <c r="I89" s="86">
        <v>0.1</v>
      </c>
      <c r="J89" s="84">
        <f>ROUND((H89*0.9),0)</f>
        <v>0</v>
      </c>
      <c r="K89" s="153"/>
      <c r="L89" s="154"/>
      <c r="M89" s="155"/>
      <c r="N89" s="154"/>
      <c r="O89" s="155"/>
      <c r="P89" s="154"/>
      <c r="Q89" s="155"/>
      <c r="R89" s="154"/>
      <c r="S89" s="155"/>
      <c r="T89" s="154"/>
      <c r="U89" s="156"/>
      <c r="V89" s="157"/>
      <c r="W89" s="156"/>
      <c r="X89" s="158"/>
    </row>
    <row r="90" spans="1:24" s="19" customFormat="1" ht="9" customHeight="1">
      <c r="A90" s="146"/>
      <c r="B90" s="105"/>
      <c r="C90" s="107"/>
      <c r="D90" s="107"/>
      <c r="E90" s="99"/>
      <c r="F90" s="101"/>
      <c r="G90" s="103"/>
      <c r="H90" s="83"/>
      <c r="I90" s="87"/>
      <c r="J90" s="85"/>
      <c r="K90" s="159"/>
      <c r="L90" s="160"/>
      <c r="M90" s="161"/>
      <c r="N90" s="160"/>
      <c r="O90" s="161"/>
      <c r="P90" s="160"/>
      <c r="Q90" s="161"/>
      <c r="R90" s="160"/>
      <c r="S90" s="161"/>
      <c r="T90" s="160"/>
      <c r="U90" s="162"/>
      <c r="V90" s="163"/>
      <c r="W90" s="162"/>
      <c r="X90" s="164"/>
    </row>
    <row r="91" spans="1:24" s="19" customFormat="1" ht="9" customHeight="1">
      <c r="A91" s="146"/>
      <c r="B91" s="118" t="s">
        <v>82</v>
      </c>
      <c r="C91" s="106">
        <f>SUM(K91:X91)</f>
        <v>0</v>
      </c>
      <c r="D91" s="106">
        <v>0</v>
      </c>
      <c r="E91" s="98">
        <f>C91*Q110</f>
        <v>0</v>
      </c>
      <c r="F91" s="100">
        <v>7.1</v>
      </c>
      <c r="G91" s="102">
        <v>0.02</v>
      </c>
      <c r="H91" s="82">
        <f>(E91*F91)*(1-G91)</f>
        <v>0</v>
      </c>
      <c r="I91" s="86">
        <v>0.1</v>
      </c>
      <c r="J91" s="84">
        <f>ROUND((H91*0.9),0)</f>
        <v>0</v>
      </c>
      <c r="K91" s="153"/>
      <c r="L91" s="154"/>
      <c r="M91" s="155"/>
      <c r="N91" s="154"/>
      <c r="O91" s="155"/>
      <c r="P91" s="154"/>
      <c r="Q91" s="155"/>
      <c r="R91" s="154"/>
      <c r="S91" s="155"/>
      <c r="T91" s="154"/>
      <c r="U91" s="156"/>
      <c r="V91" s="157"/>
      <c r="W91" s="156"/>
      <c r="X91" s="158"/>
    </row>
    <row r="92" spans="1:24" s="19" customFormat="1" ht="9" customHeight="1">
      <c r="A92" s="146"/>
      <c r="B92" s="119"/>
      <c r="C92" s="107"/>
      <c r="D92" s="107"/>
      <c r="E92" s="99"/>
      <c r="F92" s="101"/>
      <c r="G92" s="103"/>
      <c r="H92" s="83"/>
      <c r="I92" s="87"/>
      <c r="J92" s="85"/>
      <c r="K92" s="159"/>
      <c r="L92" s="160"/>
      <c r="M92" s="161"/>
      <c r="N92" s="160"/>
      <c r="O92" s="161"/>
      <c r="P92" s="160"/>
      <c r="Q92" s="161"/>
      <c r="R92" s="160"/>
      <c r="S92" s="161"/>
      <c r="T92" s="160"/>
      <c r="U92" s="162"/>
      <c r="V92" s="163"/>
      <c r="W92" s="162"/>
      <c r="X92" s="164"/>
    </row>
    <row r="93" spans="1:24" s="19" customFormat="1" ht="9" customHeight="1">
      <c r="A93" s="146"/>
      <c r="B93" s="104" t="s">
        <v>10</v>
      </c>
      <c r="C93" s="106">
        <f>SUM(K93:X93)</f>
        <v>0</v>
      </c>
      <c r="D93" s="106">
        <v>0</v>
      </c>
      <c r="E93" s="98">
        <f>C93*Q110</f>
        <v>0</v>
      </c>
      <c r="F93" s="100">
        <v>16.35</v>
      </c>
      <c r="G93" s="102">
        <v>0.02</v>
      </c>
      <c r="H93" s="82">
        <f>(E93*F93)*(1-G93)</f>
        <v>0</v>
      </c>
      <c r="I93" s="86">
        <v>0.1</v>
      </c>
      <c r="J93" s="84">
        <f>ROUND((H93*0.9),0)</f>
        <v>0</v>
      </c>
      <c r="K93" s="153"/>
      <c r="L93" s="154"/>
      <c r="M93" s="155"/>
      <c r="N93" s="154"/>
      <c r="O93" s="155"/>
      <c r="P93" s="154"/>
      <c r="Q93" s="155"/>
      <c r="R93" s="154"/>
      <c r="S93" s="155"/>
      <c r="T93" s="154"/>
      <c r="U93" s="156"/>
      <c r="V93" s="157"/>
      <c r="W93" s="156"/>
      <c r="X93" s="158"/>
    </row>
    <row r="94" spans="1:24" s="19" customFormat="1" ht="9" customHeight="1">
      <c r="A94" s="146"/>
      <c r="B94" s="105"/>
      <c r="C94" s="107"/>
      <c r="D94" s="107"/>
      <c r="E94" s="99"/>
      <c r="F94" s="101"/>
      <c r="G94" s="103"/>
      <c r="H94" s="83"/>
      <c r="I94" s="87"/>
      <c r="J94" s="85"/>
      <c r="K94" s="159"/>
      <c r="L94" s="160"/>
      <c r="M94" s="161"/>
      <c r="N94" s="160"/>
      <c r="O94" s="161"/>
      <c r="P94" s="160"/>
      <c r="Q94" s="161"/>
      <c r="R94" s="160"/>
      <c r="S94" s="161"/>
      <c r="T94" s="160"/>
      <c r="U94" s="162"/>
      <c r="V94" s="163"/>
      <c r="W94" s="162"/>
      <c r="X94" s="164"/>
    </row>
    <row r="95" spans="1:24" s="19" customFormat="1" ht="9" customHeight="1">
      <c r="A95" s="146"/>
      <c r="B95" s="104" t="s">
        <v>83</v>
      </c>
      <c r="C95" s="106">
        <f>SUM(K95:X95)</f>
        <v>0</v>
      </c>
      <c r="D95" s="106">
        <v>0</v>
      </c>
      <c r="E95" s="98">
        <f>C95*Q110</f>
        <v>0</v>
      </c>
      <c r="F95" s="100">
        <v>16.95</v>
      </c>
      <c r="G95" s="102">
        <v>0.02</v>
      </c>
      <c r="H95" s="82">
        <f>(E95*F95)*(1-G95)</f>
        <v>0</v>
      </c>
      <c r="I95" s="86">
        <v>0.1</v>
      </c>
      <c r="J95" s="84">
        <f>ROUND((H95*0.9),0)</f>
        <v>0</v>
      </c>
      <c r="K95" s="153"/>
      <c r="L95" s="154"/>
      <c r="M95" s="155"/>
      <c r="N95" s="154"/>
      <c r="O95" s="155"/>
      <c r="P95" s="154"/>
      <c r="Q95" s="155"/>
      <c r="R95" s="154"/>
      <c r="S95" s="155"/>
      <c r="T95" s="154"/>
      <c r="U95" s="156"/>
      <c r="V95" s="157"/>
      <c r="W95" s="156"/>
      <c r="X95" s="158"/>
    </row>
    <row r="96" spans="1:24" s="19" customFormat="1" ht="9" customHeight="1">
      <c r="A96" s="146"/>
      <c r="B96" s="105"/>
      <c r="C96" s="107"/>
      <c r="D96" s="107"/>
      <c r="E96" s="99"/>
      <c r="F96" s="101"/>
      <c r="G96" s="103"/>
      <c r="H96" s="83"/>
      <c r="I96" s="87"/>
      <c r="J96" s="85"/>
      <c r="K96" s="159"/>
      <c r="L96" s="160"/>
      <c r="M96" s="161"/>
      <c r="N96" s="160"/>
      <c r="O96" s="161"/>
      <c r="P96" s="160"/>
      <c r="Q96" s="161"/>
      <c r="R96" s="160"/>
      <c r="S96" s="161"/>
      <c r="T96" s="160"/>
      <c r="U96" s="162"/>
      <c r="V96" s="163"/>
      <c r="W96" s="162"/>
      <c r="X96" s="164"/>
    </row>
    <row r="97" spans="1:24" s="19" customFormat="1" ht="9" customHeight="1">
      <c r="A97" s="146"/>
      <c r="B97" s="104" t="s">
        <v>84</v>
      </c>
      <c r="C97" s="106">
        <f>SUM(K97:X97)</f>
        <v>0</v>
      </c>
      <c r="D97" s="106">
        <v>0</v>
      </c>
      <c r="E97" s="98">
        <f>C97*Q110</f>
        <v>0</v>
      </c>
      <c r="F97" s="100">
        <v>25.45</v>
      </c>
      <c r="G97" s="102">
        <v>0.02</v>
      </c>
      <c r="H97" s="82">
        <f>(E97*F97)*(1-G97)</f>
        <v>0</v>
      </c>
      <c r="I97" s="86">
        <v>0.1</v>
      </c>
      <c r="J97" s="84">
        <f>ROUND((H97*0.9),0)</f>
        <v>0</v>
      </c>
      <c r="K97" s="153"/>
      <c r="L97" s="154"/>
      <c r="M97" s="155"/>
      <c r="N97" s="154"/>
      <c r="O97" s="155"/>
      <c r="P97" s="154"/>
      <c r="Q97" s="155"/>
      <c r="R97" s="154"/>
      <c r="S97" s="155"/>
      <c r="T97" s="154"/>
      <c r="U97" s="156"/>
      <c r="V97" s="157"/>
      <c r="W97" s="156"/>
      <c r="X97" s="158"/>
    </row>
    <row r="98" spans="1:24" s="19" customFormat="1" ht="9" customHeight="1">
      <c r="A98" s="146"/>
      <c r="B98" s="105"/>
      <c r="C98" s="107"/>
      <c r="D98" s="107"/>
      <c r="E98" s="99"/>
      <c r="F98" s="101"/>
      <c r="G98" s="103"/>
      <c r="H98" s="83"/>
      <c r="I98" s="87"/>
      <c r="J98" s="85"/>
      <c r="K98" s="159"/>
      <c r="L98" s="160"/>
      <c r="M98" s="161"/>
      <c r="N98" s="160"/>
      <c r="O98" s="161"/>
      <c r="P98" s="160"/>
      <c r="Q98" s="161"/>
      <c r="R98" s="160"/>
      <c r="S98" s="161"/>
      <c r="T98" s="160"/>
      <c r="U98" s="162"/>
      <c r="V98" s="163"/>
      <c r="W98" s="162"/>
      <c r="X98" s="164"/>
    </row>
    <row r="99" spans="1:24" s="19" customFormat="1" ht="9" customHeight="1">
      <c r="A99" s="146"/>
      <c r="B99" s="104" t="s">
        <v>85</v>
      </c>
      <c r="C99" s="106">
        <f>SUM(K99:X99)</f>
        <v>0</v>
      </c>
      <c r="D99" s="106">
        <v>0</v>
      </c>
      <c r="E99" s="98">
        <f>C99*Q110</f>
        <v>0</v>
      </c>
      <c r="F99" s="100">
        <v>12.6</v>
      </c>
      <c r="G99" s="102">
        <v>0.02</v>
      </c>
      <c r="H99" s="82">
        <f>(E99*F99)*(1-G99)</f>
        <v>0</v>
      </c>
      <c r="I99" s="86">
        <v>0.1</v>
      </c>
      <c r="J99" s="84">
        <f>ROUND((H99*0.9),0)</f>
        <v>0</v>
      </c>
      <c r="K99" s="153"/>
      <c r="L99" s="154"/>
      <c r="M99" s="155"/>
      <c r="N99" s="154"/>
      <c r="O99" s="155"/>
      <c r="P99" s="154"/>
      <c r="Q99" s="155"/>
      <c r="R99" s="154"/>
      <c r="S99" s="155"/>
      <c r="T99" s="154"/>
      <c r="U99" s="156"/>
      <c r="V99" s="157"/>
      <c r="W99" s="156"/>
      <c r="X99" s="158"/>
    </row>
    <row r="100" spans="1:24" s="19" customFormat="1" ht="9" customHeight="1" thickBot="1">
      <c r="A100" s="147"/>
      <c r="B100" s="105"/>
      <c r="C100" s="107"/>
      <c r="D100" s="107"/>
      <c r="E100" s="99"/>
      <c r="F100" s="101"/>
      <c r="G100" s="103"/>
      <c r="H100" s="83"/>
      <c r="I100" s="87"/>
      <c r="J100" s="85"/>
      <c r="K100" s="159"/>
      <c r="L100" s="160"/>
      <c r="M100" s="161"/>
      <c r="N100" s="160"/>
      <c r="O100" s="161"/>
      <c r="P100" s="160"/>
      <c r="Q100" s="161"/>
      <c r="R100" s="160"/>
      <c r="S100" s="161"/>
      <c r="T100" s="160"/>
      <c r="U100" s="162"/>
      <c r="V100" s="163"/>
      <c r="W100" s="162"/>
      <c r="X100" s="164"/>
    </row>
    <row r="101" spans="1:24" s="19" customFormat="1" ht="9" customHeight="1">
      <c r="A101" s="148" t="s">
        <v>89</v>
      </c>
      <c r="B101" s="79" t="s">
        <v>34</v>
      </c>
      <c r="C101" s="106">
        <f>SUM(K101:X101)</f>
        <v>0</v>
      </c>
      <c r="D101" s="106">
        <v>0</v>
      </c>
      <c r="E101" s="98">
        <f>C101*Q110</f>
        <v>0</v>
      </c>
      <c r="F101" s="100">
        <v>11.3</v>
      </c>
      <c r="G101" s="102">
        <v>0.02</v>
      </c>
      <c r="H101" s="82">
        <f>(E101*F101)*(1-G101)</f>
        <v>0</v>
      </c>
      <c r="I101" s="86">
        <v>0.1</v>
      </c>
      <c r="J101" s="84">
        <f>ROUND((H101*0.9),0)</f>
        <v>0</v>
      </c>
      <c r="K101" s="153"/>
      <c r="L101" s="154"/>
      <c r="M101" s="155"/>
      <c r="N101" s="154"/>
      <c r="O101" s="155"/>
      <c r="P101" s="154"/>
      <c r="Q101" s="155"/>
      <c r="R101" s="154"/>
      <c r="S101" s="155"/>
      <c r="T101" s="154"/>
      <c r="U101" s="156"/>
      <c r="V101" s="157"/>
      <c r="W101" s="156"/>
      <c r="X101" s="158"/>
    </row>
    <row r="102" spans="1:24" s="19" customFormat="1" ht="13.5" customHeight="1">
      <c r="A102" s="149"/>
      <c r="B102" s="80" t="s">
        <v>35</v>
      </c>
      <c r="C102" s="107"/>
      <c r="D102" s="107"/>
      <c r="E102" s="99"/>
      <c r="F102" s="101"/>
      <c r="G102" s="103"/>
      <c r="H102" s="83"/>
      <c r="I102" s="87"/>
      <c r="J102" s="85"/>
      <c r="K102" s="159"/>
      <c r="L102" s="160"/>
      <c r="M102" s="161"/>
      <c r="N102" s="160"/>
      <c r="O102" s="161"/>
      <c r="P102" s="160"/>
      <c r="Q102" s="161"/>
      <c r="R102" s="160"/>
      <c r="S102" s="161"/>
      <c r="T102" s="160"/>
      <c r="U102" s="162"/>
      <c r="V102" s="163"/>
      <c r="W102" s="162"/>
      <c r="X102" s="164"/>
    </row>
    <row r="103" spans="1:24" s="19" customFormat="1" ht="9" customHeight="1">
      <c r="A103" s="149"/>
      <c r="B103" s="104" t="s">
        <v>77</v>
      </c>
      <c r="C103" s="106">
        <f>SUM(K103:X103)</f>
        <v>0</v>
      </c>
      <c r="D103" s="106">
        <v>0</v>
      </c>
      <c r="E103" s="98">
        <f>C103*Q110</f>
        <v>0</v>
      </c>
      <c r="F103" s="100">
        <v>6</v>
      </c>
      <c r="G103" s="140">
        <v>0.02</v>
      </c>
      <c r="H103" s="82">
        <f>(E103*F103)*(1-G103)</f>
        <v>0</v>
      </c>
      <c r="I103" s="86">
        <v>0.1</v>
      </c>
      <c r="J103" s="84">
        <f>ROUND((H103*0.9),0)</f>
        <v>0</v>
      </c>
      <c r="K103" s="153"/>
      <c r="L103" s="154"/>
      <c r="M103" s="155"/>
      <c r="N103" s="154"/>
      <c r="O103" s="155"/>
      <c r="P103" s="154"/>
      <c r="Q103" s="155"/>
      <c r="R103" s="154"/>
      <c r="S103" s="155"/>
      <c r="T103" s="154"/>
      <c r="U103" s="156"/>
      <c r="V103" s="157"/>
      <c r="W103" s="156"/>
      <c r="X103" s="158"/>
    </row>
    <row r="104" spans="1:24" s="19" customFormat="1" ht="9" customHeight="1">
      <c r="A104" s="149"/>
      <c r="B104" s="105"/>
      <c r="C104" s="107"/>
      <c r="D104" s="107"/>
      <c r="E104" s="99"/>
      <c r="F104" s="101"/>
      <c r="G104" s="103"/>
      <c r="H104" s="83"/>
      <c r="I104" s="87"/>
      <c r="J104" s="85"/>
      <c r="K104" s="159"/>
      <c r="L104" s="160"/>
      <c r="M104" s="161"/>
      <c r="N104" s="160"/>
      <c r="O104" s="161"/>
      <c r="P104" s="160"/>
      <c r="Q104" s="161"/>
      <c r="R104" s="160"/>
      <c r="S104" s="161"/>
      <c r="T104" s="160"/>
      <c r="U104" s="162"/>
      <c r="V104" s="163"/>
      <c r="W104" s="162"/>
      <c r="X104" s="164"/>
    </row>
    <row r="105" spans="1:24" s="19" customFormat="1" ht="9" customHeight="1">
      <c r="A105" s="149"/>
      <c r="B105" s="104" t="s">
        <v>78</v>
      </c>
      <c r="C105" s="106">
        <f>SUM(K105:X105)</f>
        <v>0</v>
      </c>
      <c r="D105" s="106">
        <v>0</v>
      </c>
      <c r="E105" s="98">
        <f>C105*Q110</f>
        <v>0</v>
      </c>
      <c r="F105" s="100">
        <v>6.5</v>
      </c>
      <c r="G105" s="102">
        <v>0.02</v>
      </c>
      <c r="H105" s="82">
        <f>(E105*F105)*(1-G105)</f>
        <v>0</v>
      </c>
      <c r="I105" s="86">
        <v>0.1</v>
      </c>
      <c r="J105" s="84">
        <f>ROUND((H105*0.9),0)</f>
        <v>0</v>
      </c>
      <c r="K105" s="153"/>
      <c r="L105" s="154"/>
      <c r="M105" s="155"/>
      <c r="N105" s="154"/>
      <c r="O105" s="155"/>
      <c r="P105" s="154"/>
      <c r="Q105" s="155"/>
      <c r="R105" s="154"/>
      <c r="S105" s="155"/>
      <c r="T105" s="154"/>
      <c r="U105" s="156"/>
      <c r="V105" s="157"/>
      <c r="W105" s="156"/>
      <c r="X105" s="158"/>
    </row>
    <row r="106" spans="1:24" s="19" customFormat="1" ht="9" customHeight="1" thickBot="1">
      <c r="A106" s="150"/>
      <c r="B106" s="105"/>
      <c r="C106" s="107"/>
      <c r="D106" s="107"/>
      <c r="E106" s="99"/>
      <c r="F106" s="101"/>
      <c r="G106" s="103"/>
      <c r="H106" s="83"/>
      <c r="I106" s="87"/>
      <c r="J106" s="85"/>
      <c r="K106" s="159"/>
      <c r="L106" s="160"/>
      <c r="M106" s="161"/>
      <c r="N106" s="160"/>
      <c r="O106" s="161"/>
      <c r="P106" s="160"/>
      <c r="Q106" s="161"/>
      <c r="R106" s="160"/>
      <c r="S106" s="161"/>
      <c r="T106" s="160"/>
      <c r="U106" s="162"/>
      <c r="V106" s="163"/>
      <c r="W106" s="162"/>
      <c r="X106" s="164"/>
    </row>
    <row r="107" spans="2:24" s="13" customFormat="1" ht="15" customHeight="1">
      <c r="B107" s="40" t="s">
        <v>28</v>
      </c>
      <c r="C107" s="41"/>
      <c r="D107" s="41"/>
      <c r="E107" s="42"/>
      <c r="F107" s="43"/>
      <c r="G107" s="43"/>
      <c r="H107" s="43">
        <f>SUM(H13:H106)</f>
        <v>0</v>
      </c>
      <c r="I107" s="44"/>
      <c r="J107" s="73">
        <f>SUM(J12:J102)</f>
        <v>0</v>
      </c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7"/>
    </row>
    <row r="108" spans="2:24" s="13" customFormat="1" ht="4.5" customHeight="1" thickBot="1">
      <c r="B108" s="48"/>
      <c r="C108" s="49"/>
      <c r="D108" s="49"/>
      <c r="E108" s="50"/>
      <c r="F108" s="51"/>
      <c r="G108" s="51"/>
      <c r="H108" s="51"/>
      <c r="I108" s="52"/>
      <c r="J108" s="74"/>
      <c r="K108" s="53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5"/>
    </row>
    <row r="109" spans="2:10" s="13" customFormat="1" ht="6.75" customHeight="1">
      <c r="B109" s="56"/>
      <c r="C109" s="57"/>
      <c r="D109" s="57"/>
      <c r="E109" s="58"/>
      <c r="F109" s="59"/>
      <c r="G109" s="59"/>
      <c r="H109" s="59"/>
      <c r="I109" s="60"/>
      <c r="J109" s="75"/>
    </row>
    <row r="110" spans="2:24" ht="13.5">
      <c r="B110" s="61"/>
      <c r="C110" s="62"/>
      <c r="D110" s="62"/>
      <c r="J110" s="14"/>
      <c r="K110" s="63" t="s">
        <v>29</v>
      </c>
      <c r="P110" s="78" t="s">
        <v>25</v>
      </c>
      <c r="Q110" s="130">
        <f>F5</f>
        <v>15</v>
      </c>
      <c r="R110" s="130"/>
      <c r="S110" s="130"/>
      <c r="T110" s="130"/>
      <c r="U110" s="130"/>
      <c r="V110" s="21"/>
      <c r="W110" s="21"/>
      <c r="X110" s="21"/>
    </row>
    <row r="111" spans="2:24" ht="15" thickBot="1">
      <c r="B111" s="61"/>
      <c r="C111" s="17"/>
      <c r="D111" s="17"/>
      <c r="F111" s="25"/>
      <c r="G111" s="25"/>
      <c r="H111" s="71"/>
      <c r="I111" s="64"/>
      <c r="J111" s="76"/>
      <c r="K111" s="17"/>
      <c r="P111" s="65"/>
      <c r="Q111" s="123"/>
      <c r="R111" s="123"/>
      <c r="S111" s="123"/>
      <c r="T111" s="123"/>
      <c r="U111" s="123"/>
      <c r="V111" s="123"/>
      <c r="W111" s="123"/>
      <c r="X111" s="123"/>
    </row>
    <row r="112" spans="2:11" ht="13.5">
      <c r="B112" s="66" t="s">
        <v>50</v>
      </c>
      <c r="C112" s="62"/>
      <c r="D112" s="62"/>
      <c r="E112" s="1"/>
      <c r="F112" s="10"/>
      <c r="G112" s="10"/>
      <c r="H112" s="10"/>
      <c r="I112" s="11"/>
      <c r="J112" s="77"/>
      <c r="K112" s="17"/>
    </row>
    <row r="113" spans="2:16" ht="13.5">
      <c r="B113" s="67" t="s">
        <v>51</v>
      </c>
      <c r="K113" s="17"/>
      <c r="P113" s="33"/>
    </row>
    <row r="114" ht="13.5">
      <c r="B114" s="68" t="s">
        <v>52</v>
      </c>
    </row>
    <row r="115" spans="2:17" ht="13.5">
      <c r="B115" s="68" t="s">
        <v>53</v>
      </c>
      <c r="H115" s="151" t="s">
        <v>90</v>
      </c>
      <c r="I115" s="151"/>
      <c r="J115" s="151"/>
      <c r="K115" s="151"/>
      <c r="L115" s="151"/>
      <c r="M115" s="151"/>
      <c r="N115" s="151"/>
      <c r="O115" s="151"/>
      <c r="P115" s="151"/>
      <c r="Q115" s="151"/>
    </row>
    <row r="116" ht="13.5">
      <c r="B116" s="67" t="s">
        <v>54</v>
      </c>
    </row>
    <row r="117" ht="15.75" thickBot="1">
      <c r="B117" s="69"/>
    </row>
    <row r="118" ht="15"/>
    <row r="119" ht="15">
      <c r="H119"/>
    </row>
    <row r="120" ht="13.5">
      <c r="H120"/>
    </row>
    <row r="121" ht="13.5">
      <c r="H121"/>
    </row>
    <row r="122" ht="13.5">
      <c r="H122"/>
    </row>
    <row r="123" ht="13.5">
      <c r="H123"/>
    </row>
    <row r="124" ht="13.5">
      <c r="H124"/>
    </row>
    <row r="125" ht="13.5">
      <c r="H125"/>
    </row>
    <row r="126" ht="13.5">
      <c r="H126"/>
    </row>
    <row r="127" ht="13.5">
      <c r="H127"/>
    </row>
    <row r="128" ht="13.5">
      <c r="H128"/>
    </row>
  </sheetData>
  <sheetProtection sheet="1" objects="1" scenarios="1"/>
  <mergeCells count="767">
    <mergeCell ref="A101:A106"/>
    <mergeCell ref="H115:Q115"/>
    <mergeCell ref="H99:H100"/>
    <mergeCell ref="I99:I100"/>
    <mergeCell ref="J99:J100"/>
    <mergeCell ref="W99:X100"/>
    <mergeCell ref="B3:J3"/>
    <mergeCell ref="A13:A74"/>
    <mergeCell ref="A75:A100"/>
    <mergeCell ref="B99:B100"/>
    <mergeCell ref="C99:C100"/>
    <mergeCell ref="D99:D100"/>
    <mergeCell ref="E99:E100"/>
    <mergeCell ref="F99:F100"/>
    <mergeCell ref="G99:G100"/>
    <mergeCell ref="G97:G98"/>
    <mergeCell ref="H97:H98"/>
    <mergeCell ref="I97:I98"/>
    <mergeCell ref="J97:J98"/>
    <mergeCell ref="K97:L98"/>
    <mergeCell ref="M97:N98"/>
    <mergeCell ref="B95:B96"/>
    <mergeCell ref="C95:C96"/>
    <mergeCell ref="D95:D96"/>
    <mergeCell ref="E95:E96"/>
    <mergeCell ref="F95:F96"/>
    <mergeCell ref="B97:B98"/>
    <mergeCell ref="C97:C98"/>
    <mergeCell ref="D97:D98"/>
    <mergeCell ref="E97:E98"/>
    <mergeCell ref="F97:F98"/>
    <mergeCell ref="G95:G96"/>
    <mergeCell ref="H95:H96"/>
    <mergeCell ref="I95:I96"/>
    <mergeCell ref="J95:J96"/>
    <mergeCell ref="H93:H94"/>
    <mergeCell ref="I93:I94"/>
    <mergeCell ref="J93:J94"/>
    <mergeCell ref="B93:B94"/>
    <mergeCell ref="C93:C94"/>
    <mergeCell ref="D93:D94"/>
    <mergeCell ref="E93:E94"/>
    <mergeCell ref="F93:F94"/>
    <mergeCell ref="G93:G94"/>
    <mergeCell ref="J91:J92"/>
    <mergeCell ref="H89:H90"/>
    <mergeCell ref="I89:I90"/>
    <mergeCell ref="J89:J90"/>
    <mergeCell ref="B91:B92"/>
    <mergeCell ref="C91:C92"/>
    <mergeCell ref="D91:D92"/>
    <mergeCell ref="E91:E92"/>
    <mergeCell ref="F91:F92"/>
    <mergeCell ref="B89:B90"/>
    <mergeCell ref="C89:C90"/>
    <mergeCell ref="D89:D90"/>
    <mergeCell ref="E89:E90"/>
    <mergeCell ref="F89:F90"/>
    <mergeCell ref="G89:G90"/>
    <mergeCell ref="J87:J88"/>
    <mergeCell ref="H85:H86"/>
    <mergeCell ref="I85:I86"/>
    <mergeCell ref="J85:J86"/>
    <mergeCell ref="B87:B88"/>
    <mergeCell ref="C87:C88"/>
    <mergeCell ref="D87:D88"/>
    <mergeCell ref="E87:E88"/>
    <mergeCell ref="F87:F88"/>
    <mergeCell ref="B85:B86"/>
    <mergeCell ref="C85:C86"/>
    <mergeCell ref="D85:D86"/>
    <mergeCell ref="E85:E86"/>
    <mergeCell ref="F85:F86"/>
    <mergeCell ref="G85:G86"/>
    <mergeCell ref="O105:P106"/>
    <mergeCell ref="B81:B82"/>
    <mergeCell ref="C81:C82"/>
    <mergeCell ref="F81:F82"/>
    <mergeCell ref="G81:G82"/>
    <mergeCell ref="B83:B84"/>
    <mergeCell ref="C83:C84"/>
    <mergeCell ref="D83:D84"/>
    <mergeCell ref="E83:E84"/>
    <mergeCell ref="F83:F84"/>
    <mergeCell ref="G105:G106"/>
    <mergeCell ref="H105:H106"/>
    <mergeCell ref="I105:I106"/>
    <mergeCell ref="J105:J106"/>
    <mergeCell ref="K105:L106"/>
    <mergeCell ref="M105:N106"/>
    <mergeCell ref="B103:B104"/>
    <mergeCell ref="C103:C104"/>
    <mergeCell ref="D103:D104"/>
    <mergeCell ref="E103:E104"/>
    <mergeCell ref="F103:F104"/>
    <mergeCell ref="B105:B106"/>
    <mergeCell ref="C105:C106"/>
    <mergeCell ref="D105:D106"/>
    <mergeCell ref="E105:E106"/>
    <mergeCell ref="F105:F106"/>
    <mergeCell ref="G103:G104"/>
    <mergeCell ref="H103:H104"/>
    <mergeCell ref="I103:I104"/>
    <mergeCell ref="J103:J104"/>
    <mergeCell ref="G71:G72"/>
    <mergeCell ref="H71:H72"/>
    <mergeCell ref="I71:I72"/>
    <mergeCell ref="J71:J72"/>
    <mergeCell ref="I83:I84"/>
    <mergeCell ref="J83:J84"/>
    <mergeCell ref="K19:L20"/>
    <mergeCell ref="M19:N20"/>
    <mergeCell ref="C23:C24"/>
    <mergeCell ref="D23:D24"/>
    <mergeCell ref="E23:E24"/>
    <mergeCell ref="F23:F24"/>
    <mergeCell ref="G23:G24"/>
    <mergeCell ref="H23:H24"/>
    <mergeCell ref="I23:I24"/>
    <mergeCell ref="J23:J24"/>
    <mergeCell ref="C17:C18"/>
    <mergeCell ref="D17:D18"/>
    <mergeCell ref="E17:E18"/>
    <mergeCell ref="F17:F18"/>
    <mergeCell ref="G17:G18"/>
    <mergeCell ref="H17:H18"/>
    <mergeCell ref="K13:L14"/>
    <mergeCell ref="M13:N14"/>
    <mergeCell ref="O13:P14"/>
    <mergeCell ref="C15:C16"/>
    <mergeCell ref="D15:D16"/>
    <mergeCell ref="E15:E16"/>
    <mergeCell ref="F15:F16"/>
    <mergeCell ref="G15:G16"/>
    <mergeCell ref="H15:H16"/>
    <mergeCell ref="I15:I16"/>
    <mergeCell ref="H73:H74"/>
    <mergeCell ref="I73:I74"/>
    <mergeCell ref="J73:J74"/>
    <mergeCell ref="H13:H14"/>
    <mergeCell ref="I13:I14"/>
    <mergeCell ref="J13:J14"/>
    <mergeCell ref="J15:J16"/>
    <mergeCell ref="I17:I18"/>
    <mergeCell ref="J17:J18"/>
    <mergeCell ref="B73:B74"/>
    <mergeCell ref="C73:C74"/>
    <mergeCell ref="D73:D74"/>
    <mergeCell ref="E73:E74"/>
    <mergeCell ref="F73:F74"/>
    <mergeCell ref="G73:G74"/>
    <mergeCell ref="H69:H70"/>
    <mergeCell ref="I69:I70"/>
    <mergeCell ref="J69:J70"/>
    <mergeCell ref="B71:B72"/>
    <mergeCell ref="C71:C72"/>
    <mergeCell ref="D71:D72"/>
    <mergeCell ref="E71:E72"/>
    <mergeCell ref="F71:F72"/>
    <mergeCell ref="D25:D26"/>
    <mergeCell ref="B69:B70"/>
    <mergeCell ref="C69:C70"/>
    <mergeCell ref="D69:D70"/>
    <mergeCell ref="E69:E70"/>
    <mergeCell ref="F69:F70"/>
    <mergeCell ref="G31:G32"/>
    <mergeCell ref="G19:G20"/>
    <mergeCell ref="G8:G10"/>
    <mergeCell ref="B27:B28"/>
    <mergeCell ref="C27:C28"/>
    <mergeCell ref="D27:D28"/>
    <mergeCell ref="E27:E28"/>
    <mergeCell ref="F27:F28"/>
    <mergeCell ref="G27:G28"/>
    <mergeCell ref="C25:C26"/>
    <mergeCell ref="G5:I5"/>
    <mergeCell ref="H77:H78"/>
    <mergeCell ref="G77:G78"/>
    <mergeCell ref="G75:G76"/>
    <mergeCell ref="H57:H58"/>
    <mergeCell ref="H55:H56"/>
    <mergeCell ref="I27:I28"/>
    <mergeCell ref="H75:H76"/>
    <mergeCell ref="I75:I76"/>
    <mergeCell ref="H8:H11"/>
    <mergeCell ref="I29:I30"/>
    <mergeCell ref="J29:J30"/>
    <mergeCell ref="J27:J28"/>
    <mergeCell ref="Q110:U110"/>
    <mergeCell ref="K10:L11"/>
    <mergeCell ref="M10:N11"/>
    <mergeCell ref="O10:P11"/>
    <mergeCell ref="Q10:R11"/>
    <mergeCell ref="S10:T11"/>
    <mergeCell ref="U10:V11"/>
    <mergeCell ref="C21:C22"/>
    <mergeCell ref="E25:E26"/>
    <mergeCell ref="F25:F26"/>
    <mergeCell ref="G25:G26"/>
    <mergeCell ref="H25:H26"/>
    <mergeCell ref="B29:B30"/>
    <mergeCell ref="C29:C30"/>
    <mergeCell ref="D29:D30"/>
    <mergeCell ref="E29:E30"/>
    <mergeCell ref="F29:F30"/>
    <mergeCell ref="D31:D32"/>
    <mergeCell ref="E31:E32"/>
    <mergeCell ref="F31:F32"/>
    <mergeCell ref="H31:H32"/>
    <mergeCell ref="E21:E22"/>
    <mergeCell ref="F21:F22"/>
    <mergeCell ref="H21:H22"/>
    <mergeCell ref="H27:H28"/>
    <mergeCell ref="G29:G30"/>
    <mergeCell ref="H29:H30"/>
    <mergeCell ref="I33:I34"/>
    <mergeCell ref="J8:J11"/>
    <mergeCell ref="C75:C76"/>
    <mergeCell ref="D75:D76"/>
    <mergeCell ref="E75:E76"/>
    <mergeCell ref="F75:F76"/>
    <mergeCell ref="F8:F11"/>
    <mergeCell ref="J75:J76"/>
    <mergeCell ref="I31:I32"/>
    <mergeCell ref="J31:J32"/>
    <mergeCell ref="F33:F34"/>
    <mergeCell ref="G33:G34"/>
    <mergeCell ref="C77:C78"/>
    <mergeCell ref="D77:D78"/>
    <mergeCell ref="E77:E78"/>
    <mergeCell ref="H33:H34"/>
    <mergeCell ref="G51:G52"/>
    <mergeCell ref="H49:H50"/>
    <mergeCell ref="H47:H48"/>
    <mergeCell ref="G47:G48"/>
    <mergeCell ref="W33:X34"/>
    <mergeCell ref="F77:F78"/>
    <mergeCell ref="J33:J34"/>
    <mergeCell ref="C35:C36"/>
    <mergeCell ref="D35:D36"/>
    <mergeCell ref="E35:E36"/>
    <mergeCell ref="J47:J48"/>
    <mergeCell ref="J49:J50"/>
    <mergeCell ref="C33:C34"/>
    <mergeCell ref="D33:D34"/>
    <mergeCell ref="G101:G102"/>
    <mergeCell ref="H81:H82"/>
    <mergeCell ref="H79:H80"/>
    <mergeCell ref="H101:H102"/>
    <mergeCell ref="G83:G84"/>
    <mergeCell ref="H83:H84"/>
    <mergeCell ref="G87:G88"/>
    <mergeCell ref="H87:H88"/>
    <mergeCell ref="G91:G92"/>
    <mergeCell ref="H91:H92"/>
    <mergeCell ref="H35:H36"/>
    <mergeCell ref="I35:I36"/>
    <mergeCell ref="J77:J78"/>
    <mergeCell ref="C79:C80"/>
    <mergeCell ref="D79:D80"/>
    <mergeCell ref="E79:E80"/>
    <mergeCell ref="F79:F80"/>
    <mergeCell ref="G79:G80"/>
    <mergeCell ref="H45:H46"/>
    <mergeCell ref="G69:G70"/>
    <mergeCell ref="K35:L36"/>
    <mergeCell ref="Q111:X111"/>
    <mergeCell ref="J101:J102"/>
    <mergeCell ref="J79:J80"/>
    <mergeCell ref="J57:J58"/>
    <mergeCell ref="J35:J36"/>
    <mergeCell ref="J81:J82"/>
    <mergeCell ref="K75:L76"/>
    <mergeCell ref="M75:N76"/>
    <mergeCell ref="O75:P76"/>
    <mergeCell ref="F101:F102"/>
    <mergeCell ref="G45:G46"/>
    <mergeCell ref="F37:F38"/>
    <mergeCell ref="E19:E20"/>
    <mergeCell ref="F19:F20"/>
    <mergeCell ref="B35:B36"/>
    <mergeCell ref="D81:D82"/>
    <mergeCell ref="E53:E54"/>
    <mergeCell ref="F35:F36"/>
    <mergeCell ref="G35:G36"/>
    <mergeCell ref="B39:B40"/>
    <mergeCell ref="G37:G38"/>
    <mergeCell ref="H37:H38"/>
    <mergeCell ref="I37:I38"/>
    <mergeCell ref="J45:J46"/>
    <mergeCell ref="J19:J20"/>
    <mergeCell ref="J21:J22"/>
    <mergeCell ref="H19:H20"/>
    <mergeCell ref="J37:J38"/>
    <mergeCell ref="H41:H42"/>
    <mergeCell ref="D19:D20"/>
    <mergeCell ref="C19:C20"/>
    <mergeCell ref="B37:B38"/>
    <mergeCell ref="C37:C38"/>
    <mergeCell ref="D37:D38"/>
    <mergeCell ref="E37:E38"/>
    <mergeCell ref="B33:B34"/>
    <mergeCell ref="E33:E34"/>
    <mergeCell ref="B31:B32"/>
    <mergeCell ref="C31:C32"/>
    <mergeCell ref="S53:T54"/>
    <mergeCell ref="K81:L82"/>
    <mergeCell ref="M81:N82"/>
    <mergeCell ref="O81:P82"/>
    <mergeCell ref="Q81:R82"/>
    <mergeCell ref="K101:L102"/>
    <mergeCell ref="M101:N102"/>
    <mergeCell ref="O101:P102"/>
    <mergeCell ref="Q101:R102"/>
    <mergeCell ref="O97:P98"/>
    <mergeCell ref="M45:N46"/>
    <mergeCell ref="O45:P46"/>
    <mergeCell ref="Q45:R46"/>
    <mergeCell ref="O49:P50"/>
    <mergeCell ref="Q49:R50"/>
    <mergeCell ref="Q53:R54"/>
    <mergeCell ref="C39:C40"/>
    <mergeCell ref="D39:D40"/>
    <mergeCell ref="E39:E40"/>
    <mergeCell ref="F39:F40"/>
    <mergeCell ref="G39:G40"/>
    <mergeCell ref="J39:J40"/>
    <mergeCell ref="H39:H40"/>
    <mergeCell ref="I39:I40"/>
    <mergeCell ref="J41:J42"/>
    <mergeCell ref="B41:B42"/>
    <mergeCell ref="C41:C42"/>
    <mergeCell ref="D41:D42"/>
    <mergeCell ref="E41:E42"/>
    <mergeCell ref="F41:F42"/>
    <mergeCell ref="G41:G42"/>
    <mergeCell ref="I41:I42"/>
    <mergeCell ref="J43:J44"/>
    <mergeCell ref="B43:B44"/>
    <mergeCell ref="C43:C44"/>
    <mergeCell ref="D43:D44"/>
    <mergeCell ref="E43:E44"/>
    <mergeCell ref="F43:F44"/>
    <mergeCell ref="G43:G44"/>
    <mergeCell ref="H43:H44"/>
    <mergeCell ref="H51:H52"/>
    <mergeCell ref="G49:G50"/>
    <mergeCell ref="B49:B50"/>
    <mergeCell ref="B45:B46"/>
    <mergeCell ref="E45:E46"/>
    <mergeCell ref="I43:I44"/>
    <mergeCell ref="J51:J52"/>
    <mergeCell ref="F49:F50"/>
    <mergeCell ref="F51:F52"/>
    <mergeCell ref="D49:D50"/>
    <mergeCell ref="D51:D52"/>
    <mergeCell ref="I25:I26"/>
    <mergeCell ref="J25:J26"/>
    <mergeCell ref="F45:F46"/>
    <mergeCell ref="D45:D46"/>
    <mergeCell ref="E51:E52"/>
    <mergeCell ref="F53:F54"/>
    <mergeCell ref="D53:D54"/>
    <mergeCell ref="H53:H54"/>
    <mergeCell ref="I55:I56"/>
    <mergeCell ref="G53:G54"/>
    <mergeCell ref="E55:E56"/>
    <mergeCell ref="F55:F56"/>
    <mergeCell ref="G55:G56"/>
    <mergeCell ref="D101:D102"/>
    <mergeCell ref="C8:C11"/>
    <mergeCell ref="E101:E102"/>
    <mergeCell ref="C101:C102"/>
    <mergeCell ref="E81:E82"/>
    <mergeCell ref="D21:D22"/>
    <mergeCell ref="D55:D56"/>
    <mergeCell ref="C49:C50"/>
    <mergeCell ref="C45:C46"/>
    <mergeCell ref="E49:E50"/>
    <mergeCell ref="B51:B52"/>
    <mergeCell ref="B53:B54"/>
    <mergeCell ref="B55:B56"/>
    <mergeCell ref="C55:C56"/>
    <mergeCell ref="C51:C52"/>
    <mergeCell ref="C53:C54"/>
    <mergeCell ref="B57:B58"/>
    <mergeCell ref="E57:E58"/>
    <mergeCell ref="F57:F58"/>
    <mergeCell ref="C57:C58"/>
    <mergeCell ref="D57:D58"/>
    <mergeCell ref="G57:G58"/>
    <mergeCell ref="C59:C60"/>
    <mergeCell ref="G59:G60"/>
    <mergeCell ref="H59:H60"/>
    <mergeCell ref="I59:I60"/>
    <mergeCell ref="J59:J60"/>
    <mergeCell ref="B59:B60"/>
    <mergeCell ref="D59:D60"/>
    <mergeCell ref="E59:E60"/>
    <mergeCell ref="F59:F60"/>
    <mergeCell ref="O61:P62"/>
    <mergeCell ref="G21:G22"/>
    <mergeCell ref="I21:I22"/>
    <mergeCell ref="U21:V22"/>
    <mergeCell ref="B61:B62"/>
    <mergeCell ref="C61:C62"/>
    <mergeCell ref="D61:D62"/>
    <mergeCell ref="E61:E62"/>
    <mergeCell ref="F61:F62"/>
    <mergeCell ref="G61:G62"/>
    <mergeCell ref="B63:B64"/>
    <mergeCell ref="C63:C64"/>
    <mergeCell ref="D63:D64"/>
    <mergeCell ref="E63:E64"/>
    <mergeCell ref="F63:F64"/>
    <mergeCell ref="G63:G64"/>
    <mergeCell ref="K8:X8"/>
    <mergeCell ref="B47:B48"/>
    <mergeCell ref="E47:E48"/>
    <mergeCell ref="F47:F48"/>
    <mergeCell ref="C47:C48"/>
    <mergeCell ref="D47:D48"/>
    <mergeCell ref="K9:X9"/>
    <mergeCell ref="C13:C14"/>
    <mergeCell ref="D13:D14"/>
    <mergeCell ref="W10:X11"/>
    <mergeCell ref="H65:H66"/>
    <mergeCell ref="I65:I66"/>
    <mergeCell ref="J65:J66"/>
    <mergeCell ref="K49:L50"/>
    <mergeCell ref="M49:N50"/>
    <mergeCell ref="I63:I64"/>
    <mergeCell ref="J63:J64"/>
    <mergeCell ref="H63:H64"/>
    <mergeCell ref="M61:N62"/>
    <mergeCell ref="H61:H62"/>
    <mergeCell ref="B65:B66"/>
    <mergeCell ref="C65:C66"/>
    <mergeCell ref="D65:D66"/>
    <mergeCell ref="E65:E66"/>
    <mergeCell ref="F65:F66"/>
    <mergeCell ref="G65:G66"/>
    <mergeCell ref="B67:B68"/>
    <mergeCell ref="C67:C68"/>
    <mergeCell ref="D67:D68"/>
    <mergeCell ref="E67:E68"/>
    <mergeCell ref="F67:F68"/>
    <mergeCell ref="G67:G68"/>
    <mergeCell ref="B1:X1"/>
    <mergeCell ref="D8:D11"/>
    <mergeCell ref="E8:E11"/>
    <mergeCell ref="I47:I48"/>
    <mergeCell ref="I49:I50"/>
    <mergeCell ref="I8:I11"/>
    <mergeCell ref="I19:I20"/>
    <mergeCell ref="E13:E14"/>
    <mergeCell ref="F13:F14"/>
    <mergeCell ref="G13:G14"/>
    <mergeCell ref="K45:L46"/>
    <mergeCell ref="I81:I82"/>
    <mergeCell ref="I53:I54"/>
    <mergeCell ref="J55:J56"/>
    <mergeCell ref="K53:L54"/>
    <mergeCell ref="M53:N54"/>
    <mergeCell ref="K61:L62"/>
    <mergeCell ref="I61:I62"/>
    <mergeCell ref="J61:J62"/>
    <mergeCell ref="J53:J54"/>
    <mergeCell ref="I45:I46"/>
    <mergeCell ref="I67:I68"/>
    <mergeCell ref="I101:I102"/>
    <mergeCell ref="I57:I58"/>
    <mergeCell ref="I77:I78"/>
    <mergeCell ref="I79:I80"/>
    <mergeCell ref="I51:I52"/>
    <mergeCell ref="I87:I88"/>
    <mergeCell ref="I91:I92"/>
    <mergeCell ref="K57:L58"/>
    <mergeCell ref="M57:N58"/>
    <mergeCell ref="O57:P58"/>
    <mergeCell ref="Q57:R58"/>
    <mergeCell ref="H67:H68"/>
    <mergeCell ref="J67:J68"/>
    <mergeCell ref="K67:L68"/>
    <mergeCell ref="M67:N68"/>
    <mergeCell ref="O67:P68"/>
    <mergeCell ref="Q67:R68"/>
    <mergeCell ref="Q13:R14"/>
    <mergeCell ref="S13:T14"/>
    <mergeCell ref="U13:V14"/>
    <mergeCell ref="W13:X14"/>
    <mergeCell ref="K15:L16"/>
    <mergeCell ref="M15:N16"/>
    <mergeCell ref="O15:P16"/>
    <mergeCell ref="Q15:R16"/>
    <mergeCell ref="S15:T16"/>
    <mergeCell ref="U15:V16"/>
    <mergeCell ref="W15:X16"/>
    <mergeCell ref="K17:L18"/>
    <mergeCell ref="M17:N18"/>
    <mergeCell ref="O17:P18"/>
    <mergeCell ref="Q17:R18"/>
    <mergeCell ref="S17:T18"/>
    <mergeCell ref="U17:V18"/>
    <mergeCell ref="W17:X18"/>
    <mergeCell ref="O19:P20"/>
    <mergeCell ref="Q19:R20"/>
    <mergeCell ref="S19:T20"/>
    <mergeCell ref="U19:V20"/>
    <mergeCell ref="W19:X20"/>
    <mergeCell ref="K21:L22"/>
    <mergeCell ref="M21:N22"/>
    <mergeCell ref="O21:P22"/>
    <mergeCell ref="Q21:R22"/>
    <mergeCell ref="S21:T22"/>
    <mergeCell ref="W21:X22"/>
    <mergeCell ref="K23:L24"/>
    <mergeCell ref="M23:N24"/>
    <mergeCell ref="O23:P24"/>
    <mergeCell ref="Q23:R24"/>
    <mergeCell ref="S23:T24"/>
    <mergeCell ref="U23:V24"/>
    <mergeCell ref="W23:X24"/>
    <mergeCell ref="U27:V28"/>
    <mergeCell ref="W27:X28"/>
    <mergeCell ref="K25:L26"/>
    <mergeCell ref="M25:N26"/>
    <mergeCell ref="O25:P26"/>
    <mergeCell ref="Q25:R26"/>
    <mergeCell ref="S25:T26"/>
    <mergeCell ref="U25:V26"/>
    <mergeCell ref="O29:P30"/>
    <mergeCell ref="Q29:R30"/>
    <mergeCell ref="S29:T30"/>
    <mergeCell ref="U29:V30"/>
    <mergeCell ref="W25:X26"/>
    <mergeCell ref="K27:L28"/>
    <mergeCell ref="M27:N28"/>
    <mergeCell ref="O27:P28"/>
    <mergeCell ref="Q27:R28"/>
    <mergeCell ref="S27:T28"/>
    <mergeCell ref="W29:X30"/>
    <mergeCell ref="K31:L32"/>
    <mergeCell ref="M31:N32"/>
    <mergeCell ref="O31:P32"/>
    <mergeCell ref="Q31:R32"/>
    <mergeCell ref="S31:T32"/>
    <mergeCell ref="U31:V32"/>
    <mergeCell ref="W31:X32"/>
    <mergeCell ref="K29:L30"/>
    <mergeCell ref="M29:N30"/>
    <mergeCell ref="K33:L34"/>
    <mergeCell ref="M33:N34"/>
    <mergeCell ref="O33:P34"/>
    <mergeCell ref="Q33:R34"/>
    <mergeCell ref="S33:T34"/>
    <mergeCell ref="U33:V34"/>
    <mergeCell ref="M35:N36"/>
    <mergeCell ref="O35:P36"/>
    <mergeCell ref="Q35:R36"/>
    <mergeCell ref="S35:T36"/>
    <mergeCell ref="U35:V36"/>
    <mergeCell ref="W35:X36"/>
    <mergeCell ref="U39:V40"/>
    <mergeCell ref="W39:X40"/>
    <mergeCell ref="K37:L38"/>
    <mergeCell ref="M37:N38"/>
    <mergeCell ref="O37:P38"/>
    <mergeCell ref="Q37:R38"/>
    <mergeCell ref="S37:T38"/>
    <mergeCell ref="U37:V38"/>
    <mergeCell ref="O41:P42"/>
    <mergeCell ref="Q41:R42"/>
    <mergeCell ref="S41:T42"/>
    <mergeCell ref="U41:V42"/>
    <mergeCell ref="W37:X38"/>
    <mergeCell ref="K39:L40"/>
    <mergeCell ref="M39:N40"/>
    <mergeCell ref="O39:P40"/>
    <mergeCell ref="Q39:R40"/>
    <mergeCell ref="S39:T40"/>
    <mergeCell ref="W41:X42"/>
    <mergeCell ref="K43:L44"/>
    <mergeCell ref="M43:N44"/>
    <mergeCell ref="O43:P44"/>
    <mergeCell ref="Q43:R44"/>
    <mergeCell ref="S43:T44"/>
    <mergeCell ref="U43:V44"/>
    <mergeCell ref="W43:X44"/>
    <mergeCell ref="K41:L42"/>
    <mergeCell ref="M41:N42"/>
    <mergeCell ref="S45:T46"/>
    <mergeCell ref="U45:V46"/>
    <mergeCell ref="W45:X46"/>
    <mergeCell ref="K47:L48"/>
    <mergeCell ref="M47:N48"/>
    <mergeCell ref="O47:P48"/>
    <mergeCell ref="Q47:R48"/>
    <mergeCell ref="S47:T48"/>
    <mergeCell ref="U47:V48"/>
    <mergeCell ref="W47:X48"/>
    <mergeCell ref="S49:T50"/>
    <mergeCell ref="U49:V50"/>
    <mergeCell ref="W49:X50"/>
    <mergeCell ref="K51:L52"/>
    <mergeCell ref="M51:N52"/>
    <mergeCell ref="O51:P52"/>
    <mergeCell ref="Q51:R52"/>
    <mergeCell ref="S51:T52"/>
    <mergeCell ref="U51:V52"/>
    <mergeCell ref="W51:X52"/>
    <mergeCell ref="U53:V54"/>
    <mergeCell ref="W53:X54"/>
    <mergeCell ref="K55:L56"/>
    <mergeCell ref="M55:N56"/>
    <mergeCell ref="O55:P56"/>
    <mergeCell ref="Q55:R56"/>
    <mergeCell ref="S55:T56"/>
    <mergeCell ref="U55:V56"/>
    <mergeCell ref="W55:X56"/>
    <mergeCell ref="O53:P54"/>
    <mergeCell ref="S57:T58"/>
    <mergeCell ref="U57:V58"/>
    <mergeCell ref="W57:X58"/>
    <mergeCell ref="K59:L60"/>
    <mergeCell ref="M59:N60"/>
    <mergeCell ref="O59:P60"/>
    <mergeCell ref="Q59:R60"/>
    <mergeCell ref="S59:T60"/>
    <mergeCell ref="U59:V60"/>
    <mergeCell ref="W59:X60"/>
    <mergeCell ref="Q61:R62"/>
    <mergeCell ref="S61:T62"/>
    <mergeCell ref="U61:V62"/>
    <mergeCell ref="W61:X62"/>
    <mergeCell ref="K63:L64"/>
    <mergeCell ref="M63:N64"/>
    <mergeCell ref="O63:P64"/>
    <mergeCell ref="Q63:R64"/>
    <mergeCell ref="S63:T64"/>
    <mergeCell ref="U63:V64"/>
    <mergeCell ref="W63:X64"/>
    <mergeCell ref="K65:L66"/>
    <mergeCell ref="M65:N66"/>
    <mergeCell ref="O65:P66"/>
    <mergeCell ref="Q65:R66"/>
    <mergeCell ref="S65:T66"/>
    <mergeCell ref="U65:V66"/>
    <mergeCell ref="W65:X66"/>
    <mergeCell ref="W67:X68"/>
    <mergeCell ref="K69:L70"/>
    <mergeCell ref="M69:N70"/>
    <mergeCell ref="O69:P70"/>
    <mergeCell ref="Q69:R70"/>
    <mergeCell ref="S69:T70"/>
    <mergeCell ref="U69:V70"/>
    <mergeCell ref="W69:X70"/>
    <mergeCell ref="O71:P72"/>
    <mergeCell ref="Q71:R72"/>
    <mergeCell ref="S71:T72"/>
    <mergeCell ref="U71:V72"/>
    <mergeCell ref="S67:T68"/>
    <mergeCell ref="U67:V68"/>
    <mergeCell ref="W71:X72"/>
    <mergeCell ref="K73:L74"/>
    <mergeCell ref="M73:N74"/>
    <mergeCell ref="O73:P74"/>
    <mergeCell ref="Q73:R74"/>
    <mergeCell ref="S73:T74"/>
    <mergeCell ref="U73:V74"/>
    <mergeCell ref="W73:X74"/>
    <mergeCell ref="K71:L72"/>
    <mergeCell ref="M71:N72"/>
    <mergeCell ref="Q75:R76"/>
    <mergeCell ref="S75:T76"/>
    <mergeCell ref="U75:V76"/>
    <mergeCell ref="W75:X76"/>
    <mergeCell ref="K77:L78"/>
    <mergeCell ref="M77:N78"/>
    <mergeCell ref="O77:P78"/>
    <mergeCell ref="Q77:R78"/>
    <mergeCell ref="S77:T78"/>
    <mergeCell ref="U77:V78"/>
    <mergeCell ref="W77:X78"/>
    <mergeCell ref="K79:L80"/>
    <mergeCell ref="M79:N80"/>
    <mergeCell ref="O79:P80"/>
    <mergeCell ref="Q79:R80"/>
    <mergeCell ref="S79:T80"/>
    <mergeCell ref="U79:V80"/>
    <mergeCell ref="W79:X80"/>
    <mergeCell ref="W81:X82"/>
    <mergeCell ref="K83:L84"/>
    <mergeCell ref="M83:N84"/>
    <mergeCell ref="O83:P84"/>
    <mergeCell ref="Q83:R84"/>
    <mergeCell ref="S83:T84"/>
    <mergeCell ref="U83:V84"/>
    <mergeCell ref="W83:X84"/>
    <mergeCell ref="O85:P86"/>
    <mergeCell ref="Q85:R86"/>
    <mergeCell ref="S85:T86"/>
    <mergeCell ref="U85:V86"/>
    <mergeCell ref="S81:T82"/>
    <mergeCell ref="U81:V82"/>
    <mergeCell ref="W85:X86"/>
    <mergeCell ref="K87:L88"/>
    <mergeCell ref="M87:N88"/>
    <mergeCell ref="O87:P88"/>
    <mergeCell ref="Q87:R88"/>
    <mergeCell ref="S87:T88"/>
    <mergeCell ref="U87:V88"/>
    <mergeCell ref="W87:X88"/>
    <mergeCell ref="K85:L86"/>
    <mergeCell ref="M85:N86"/>
    <mergeCell ref="U91:V92"/>
    <mergeCell ref="W91:X92"/>
    <mergeCell ref="K89:L90"/>
    <mergeCell ref="M89:N90"/>
    <mergeCell ref="O89:P90"/>
    <mergeCell ref="Q89:R90"/>
    <mergeCell ref="S89:T90"/>
    <mergeCell ref="U89:V90"/>
    <mergeCell ref="O93:P94"/>
    <mergeCell ref="Q93:R94"/>
    <mergeCell ref="S93:T94"/>
    <mergeCell ref="U93:V94"/>
    <mergeCell ref="W89:X90"/>
    <mergeCell ref="K91:L92"/>
    <mergeCell ref="M91:N92"/>
    <mergeCell ref="O91:P92"/>
    <mergeCell ref="Q91:R92"/>
    <mergeCell ref="S91:T92"/>
    <mergeCell ref="W93:X94"/>
    <mergeCell ref="K95:L96"/>
    <mergeCell ref="M95:N96"/>
    <mergeCell ref="O95:P96"/>
    <mergeCell ref="Q95:R96"/>
    <mergeCell ref="S95:T96"/>
    <mergeCell ref="U95:V96"/>
    <mergeCell ref="W95:X96"/>
    <mergeCell ref="K93:L94"/>
    <mergeCell ref="M93:N94"/>
    <mergeCell ref="Q97:R98"/>
    <mergeCell ref="S97:T98"/>
    <mergeCell ref="U97:V98"/>
    <mergeCell ref="W97:X98"/>
    <mergeCell ref="K99:L100"/>
    <mergeCell ref="M99:N100"/>
    <mergeCell ref="O99:P100"/>
    <mergeCell ref="Q99:R100"/>
    <mergeCell ref="S99:T100"/>
    <mergeCell ref="U99:V100"/>
    <mergeCell ref="K103:L104"/>
    <mergeCell ref="M103:N104"/>
    <mergeCell ref="O103:P104"/>
    <mergeCell ref="Q103:R104"/>
    <mergeCell ref="S103:T104"/>
    <mergeCell ref="U103:V104"/>
    <mergeCell ref="Q105:R106"/>
    <mergeCell ref="S105:T106"/>
    <mergeCell ref="U105:V106"/>
    <mergeCell ref="W105:X106"/>
    <mergeCell ref="S101:T102"/>
    <mergeCell ref="U101:V102"/>
    <mergeCell ref="W101:X102"/>
    <mergeCell ref="W103:X104"/>
  </mergeCells>
  <printOptions/>
  <pageMargins left="0.7874015748031497" right="0.7874015748031497" top="0.5905511811023623" bottom="0.5511811023622047" header="0.31496062992125984" footer="0.31496062992125984"/>
  <pageSetup fitToHeight="2" fitToWidth="1" horizontalDpi="600" verticalDpi="600" orientation="landscape" paperSize="9" scale="59"/>
  <headerFooter alignWithMargins="0">
    <oddFooter>&amp;C&amp;"Verdana,Standard"&amp;8 &amp;R&amp;"Verdana,Standard"&amp;8 &amp;D &amp;T - 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SPOT Promotion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SPOT Promotion</dc:creator>
  <cp:keywords/>
  <dc:description/>
  <cp:lastModifiedBy>Christoph Bollhalder</cp:lastModifiedBy>
  <cp:lastPrinted>2011-09-05T09:16:21Z</cp:lastPrinted>
  <dcterms:created xsi:type="dcterms:W3CDTF">2005-06-01T08:03:19Z</dcterms:created>
  <dcterms:modified xsi:type="dcterms:W3CDTF">2014-05-15T08:07:00Z</dcterms:modified>
  <cp:category/>
  <cp:version/>
  <cp:contentType/>
  <cp:contentStatus/>
</cp:coreProperties>
</file>